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3395" windowHeight="4365" tabRatio="720"/>
  </bookViews>
  <sheets>
    <sheet name="Практическая работа для 9 класс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D4" i="1" l="1"/>
  <c r="GC4" i="1"/>
  <c r="GB4" i="1"/>
  <c r="GA4" i="1"/>
  <c r="FZ4" i="1"/>
  <c r="FY4" i="1"/>
  <c r="FX4" i="1"/>
  <c r="FW4" i="1"/>
  <c r="FV4" i="1"/>
  <c r="FU4" i="1"/>
  <c r="FT4" i="1"/>
  <c r="FS4" i="1"/>
  <c r="GE4" i="1" l="1"/>
  <c r="N4" i="1" s="1"/>
  <c r="C27" i="1"/>
  <c r="D27" i="1" s="1"/>
  <c r="E27" i="1" s="1"/>
  <c r="D9" i="1"/>
  <c r="E9" i="1"/>
  <c r="C9" i="1"/>
  <c r="F9" i="1" s="1"/>
  <c r="B21" i="1" s="1"/>
  <c r="C28" i="1" l="1"/>
  <c r="D28" i="1"/>
  <c r="B28" i="1"/>
  <c r="E28" i="1"/>
</calcChain>
</file>

<file path=xl/sharedStrings.xml><?xml version="1.0" encoding="utf-8"?>
<sst xmlns="http://schemas.openxmlformats.org/spreadsheetml/2006/main" count="34" uniqueCount="33">
  <si>
    <t>s</t>
  </si>
  <si>
    <t>t</t>
  </si>
  <si>
    <t>t, с</t>
  </si>
  <si>
    <t>s, м</t>
  </si>
  <si>
    <t>s=</t>
  </si>
  <si>
    <t>v*t</t>
  </si>
  <si>
    <t>const=</t>
  </si>
  <si>
    <t>v</t>
  </si>
  <si>
    <t>const</t>
  </si>
  <si>
    <t>Не забудьте адрес константы использовать как абсолютную ссылку!</t>
  </si>
  <si>
    <t>s=v*t</t>
  </si>
  <si>
    <t>Sa=v*t</t>
  </si>
  <si>
    <t>1. Внесите ответы на тест без запятых и пробелов</t>
  </si>
  <si>
    <t>номер задания</t>
  </si>
  <si>
    <t>ответ</t>
  </si>
  <si>
    <t>В</t>
  </si>
  <si>
    <t>Г</t>
  </si>
  <si>
    <t>Ж</t>
  </si>
  <si>
    <t>Е</t>
  </si>
  <si>
    <t>З</t>
  </si>
  <si>
    <t>ИК</t>
  </si>
  <si>
    <t>УЦ</t>
  </si>
  <si>
    <t>Н</t>
  </si>
  <si>
    <t>П</t>
  </si>
  <si>
    <t>С</t>
  </si>
  <si>
    <t>Ф</t>
  </si>
  <si>
    <t>Щ</t>
  </si>
  <si>
    <t>2. Заполните таблицу, исходя из полученных экспериметальным путем, данных 
3. Вычислите среднюю скорость для имеющихся значений времени. 
В ячейке F9 вычислите среднее арифметическое полученных скоростей</t>
  </si>
  <si>
    <t>Ваша оценка</t>
  </si>
  <si>
    <t>4. Запишите формулу зависимости расстояния от времени при равноускоренном движении</t>
  </si>
  <si>
    <t>5. Какая из величин является константой? Найдите ее значение и запишите в ячейку с адресом В16</t>
  </si>
  <si>
    <t>7. Сохраните документ под своей фамилией на диске Z:\9\9а,б,в</t>
  </si>
  <si>
    <t>6. Постройте графики зависимости S(t)на диапазонах  А7:Е8 и А27:Е28.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</si>
</sst>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6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1"/>
      <color rgb="FF000099"/>
      <name val="Times New Roman"/>
      <family val="1"/>
      <charset val="204"/>
    </font>
    <font>
      <sz val="11"/>
      <color rgb="FFCCECFF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Protection="1">
      <protection locked="0"/>
    </xf>
    <xf numFmtId="0" fontId="2" fillId="3" borderId="3" xfId="0" applyFont="1" applyFill="1" applyBorder="1"/>
    <xf numFmtId="0" fontId="2" fillId="3" borderId="4" xfId="0" applyFont="1" applyFill="1" applyBorder="1"/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 applyBorder="1" applyProtection="1">
      <protection locked="0"/>
    </xf>
    <xf numFmtId="0" fontId="5" fillId="3" borderId="0" xfId="0" applyFont="1" applyFill="1" applyBorder="1"/>
    <xf numFmtId="0" fontId="5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Protection="1">
      <protection locked="0"/>
    </xf>
    <xf numFmtId="0" fontId="2" fillId="3" borderId="0" xfId="0" applyFont="1" applyFill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ECFF"/>
      <color rgb="FF0000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Зависимость перемещения от вемени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'Практическая работа для 9 класс'!$A$6</c:f>
              <c:strCache>
                <c:ptCount val="1"/>
                <c:pt idx="0">
                  <c:v>s=v*t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numRef>
              <c:f>'Практическая работа для 9 класс'!$B$27:$E$27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'Практическая работа для 9 класс'!$B$8:$E$8</c:f>
              <c:numCache>
                <c:formatCode>General</c:formatCode>
                <c:ptCount val="4"/>
                <c:pt idx="0">
                  <c:v>0</c:v>
                </c:pt>
                <c:pt idx="1">
                  <c:v>0.13</c:v>
                </c:pt>
                <c:pt idx="2">
                  <c:v>0.22</c:v>
                </c:pt>
                <c:pt idx="3">
                  <c:v>0.41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'Практическая работа для 9 класс'!$A$26</c:f>
              <c:strCache>
                <c:ptCount val="1"/>
                <c:pt idx="0">
                  <c:v>Sa=v*t</c:v>
                </c:pt>
              </c:strCache>
            </c:strRef>
          </c:tx>
          <c:cat>
            <c:numRef>
              <c:f>'Практическая работа для 9 класс'!$B$27:$E$27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'Практическая работа для 9 класс'!$B$28:$E$28</c:f>
              <c:numCache>
                <c:formatCode>General</c:formatCode>
                <c:ptCount val="4"/>
                <c:pt idx="0">
                  <c:v>0</c:v>
                </c:pt>
                <c:pt idx="1">
                  <c:v>0.12555555555555556</c:v>
                </c:pt>
                <c:pt idx="2">
                  <c:v>0.25111111111111112</c:v>
                </c:pt>
                <c:pt idx="3">
                  <c:v>0.37666666666666671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9664"/>
        <c:axId val="37579776"/>
      </c:lineChart>
      <c:catAx>
        <c:axId val="375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7579776"/>
        <c:crossesAt val="0"/>
        <c:auto val="1"/>
        <c:lblAlgn val="ctr"/>
        <c:lblOffset val="100"/>
        <c:tickLblSkip val="1"/>
        <c:noMultiLvlLbl val="0"/>
      </c:catAx>
      <c:valAx>
        <c:axId val="3757977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Перемещение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569664"/>
        <c:crossesAt val="1"/>
        <c:crossBetween val="midCat"/>
        <c:majorUnit val="5.000000000000001E-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116816</xdr:colOff>
      <xdr:row>28</xdr:row>
      <xdr:rowOff>179715</xdr:rowOff>
    </xdr:from>
    <xdr:to>
      <xdr:col>10</xdr:col>
      <xdr:colOff>16428</xdr:colOff>
      <xdr:row>44</xdr:row>
      <xdr:rowOff>170731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48"/>
  <sheetViews>
    <sheetView showGridLines="0" tabSelected="1" zoomScale="106" zoomScaleNormal="106" workbookViewId="0">
      <selection activeCell="J8" sqref="J8"/>
    </sheetView>
  </sheetViews>
  <sheetFormatPr defaultRowHeight="15" x14ac:dyDescent="0.25"/>
  <cols>
    <col min="1" max="1" width="17" style="2" customWidth="1"/>
    <col min="2" max="2" width="6.85546875" style="2" customWidth="1"/>
    <col min="3" max="3" width="7" style="2" customWidth="1"/>
    <col min="4" max="5" width="7.28515625" style="2" customWidth="1"/>
    <col min="6" max="6" width="7.140625" style="2" customWidth="1"/>
    <col min="7" max="7" width="6.85546875" style="2" customWidth="1"/>
    <col min="8" max="8" width="7" style="2" customWidth="1"/>
    <col min="9" max="9" width="6.42578125" style="2" customWidth="1"/>
    <col min="10" max="10" width="6.7109375" style="2" customWidth="1"/>
    <col min="11" max="11" width="6.85546875" style="2" customWidth="1"/>
    <col min="12" max="12" width="7.7109375" style="2" customWidth="1"/>
    <col min="13" max="13" width="9.140625" style="2"/>
    <col min="14" max="14" width="16" style="2" customWidth="1"/>
    <col min="15" max="33" width="9.140625" style="2"/>
    <col min="34" max="34" width="10" style="2" bestFit="1" customWidth="1"/>
    <col min="35" max="16384" width="9.140625" style="2"/>
  </cols>
  <sheetData>
    <row r="1" spans="1:187" ht="20.25" x14ac:dyDescent="0.25">
      <c r="A1" s="1" t="s">
        <v>12</v>
      </c>
    </row>
    <row r="3" spans="1:187" x14ac:dyDescent="0.25">
      <c r="A3" s="3" t="s">
        <v>13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28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3"/>
    </row>
    <row r="4" spans="1:187" x14ac:dyDescent="0.25">
      <c r="A4" s="4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22</v>
      </c>
      <c r="I4" s="5" t="s">
        <v>23</v>
      </c>
      <c r="J4" s="5" t="s">
        <v>24</v>
      </c>
      <c r="K4" s="5" t="s">
        <v>25</v>
      </c>
      <c r="L4" s="5" t="s">
        <v>21</v>
      </c>
      <c r="M4" s="5" t="s">
        <v>26</v>
      </c>
      <c r="N4" s="16" t="str">
        <f>IF(GE4=12, "5", IF(AND(GE4&gt;=9, GE4&lt;12), "4", IF(AND(GE4&lt;9, GE4&gt;=6), "3","ПРОВЕРЬ СВОИ ОТВЕТЫ!")))</f>
        <v>5</v>
      </c>
      <c r="FS4" s="14">
        <f>IF(B4="В",1)</f>
        <v>1</v>
      </c>
      <c r="FT4" s="14">
        <f>IF(C4="Г",1)</f>
        <v>1</v>
      </c>
      <c r="FU4" s="14">
        <f>IF(D4="Ж",1)</f>
        <v>1</v>
      </c>
      <c r="FV4" s="14">
        <f>IF(E4="Е",1)</f>
        <v>1</v>
      </c>
      <c r="FW4" s="14">
        <f>IF(F4="З",1)</f>
        <v>1</v>
      </c>
      <c r="FX4" s="14">
        <f>IF(G4="ИК",1)</f>
        <v>1</v>
      </c>
      <c r="FY4" s="14">
        <f>IF(H4="Н",1)</f>
        <v>1</v>
      </c>
      <c r="FZ4" s="14">
        <f>IF(I4="П",1)</f>
        <v>1</v>
      </c>
      <c r="GA4" s="14">
        <f>IF(J4="С",1)</f>
        <v>1</v>
      </c>
      <c r="GB4" s="14">
        <f>IF(K4="Ф",1)</f>
        <v>1</v>
      </c>
      <c r="GC4" s="14">
        <f>IF(L4="УЦ",1)</f>
        <v>1</v>
      </c>
      <c r="GD4" s="14">
        <f>IF(M4="Щ",1)</f>
        <v>1</v>
      </c>
      <c r="GE4" s="15">
        <f>SUM(FS4:GD4)</f>
        <v>12</v>
      </c>
    </row>
    <row r="5" spans="1:187" ht="87.75" customHeight="1" x14ac:dyDescent="0.25">
      <c r="A5" s="17" t="s">
        <v>27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187" x14ac:dyDescent="0.25">
      <c r="A6" s="2" t="s">
        <v>10</v>
      </c>
    </row>
    <row r="7" spans="1:187" x14ac:dyDescent="0.25">
      <c r="A7" s="3" t="s">
        <v>2</v>
      </c>
      <c r="B7" s="3">
        <v>0</v>
      </c>
      <c r="C7" s="3">
        <v>1</v>
      </c>
      <c r="D7" s="3">
        <v>2</v>
      </c>
      <c r="E7" s="3">
        <v>3</v>
      </c>
    </row>
    <row r="8" spans="1:187" ht="15.75" thickBot="1" x14ac:dyDescent="0.3">
      <c r="A8" s="6" t="s">
        <v>3</v>
      </c>
      <c r="B8" s="18">
        <v>0</v>
      </c>
      <c r="C8" s="18">
        <v>0.13</v>
      </c>
      <c r="D8" s="18">
        <v>0.22</v>
      </c>
      <c r="E8" s="18">
        <v>0.41</v>
      </c>
      <c r="F8" s="19"/>
    </row>
    <row r="9" spans="1:187" ht="15.75" thickBot="1" x14ac:dyDescent="0.3">
      <c r="A9" s="7" t="s">
        <v>7</v>
      </c>
      <c r="B9" s="8">
        <v>0</v>
      </c>
      <c r="C9" s="8">
        <f>C8/C7</f>
        <v>0.13</v>
      </c>
      <c r="D9" s="8">
        <f>D8/D7</f>
        <v>0.11</v>
      </c>
      <c r="E9" s="8">
        <f>E8/E7</f>
        <v>0.13666666666666666</v>
      </c>
      <c r="F9" s="9">
        <f>AVERAGE(C9:E9)</f>
        <v>0.12555555555555556</v>
      </c>
    </row>
    <row r="11" spans="1:187" ht="24.75" customHeight="1" x14ac:dyDescent="0.25">
      <c r="A11" s="1" t="s">
        <v>29</v>
      </c>
    </row>
    <row r="13" spans="1:187" x14ac:dyDescent="0.25">
      <c r="A13" s="2" t="s">
        <v>4</v>
      </c>
      <c r="B13" s="5" t="s">
        <v>5</v>
      </c>
    </row>
    <row r="15" spans="1:187" ht="20.25" x14ac:dyDescent="0.25">
      <c r="A15" s="1" t="s">
        <v>30</v>
      </c>
    </row>
    <row r="17" spans="1:5" x14ac:dyDescent="0.25">
      <c r="A17" s="2" t="s">
        <v>6</v>
      </c>
      <c r="B17" s="5" t="s">
        <v>7</v>
      </c>
    </row>
    <row r="21" spans="1:5" x14ac:dyDescent="0.25">
      <c r="A21" s="2" t="s">
        <v>8</v>
      </c>
      <c r="B21" s="5">
        <f>F9</f>
        <v>0.12555555555555556</v>
      </c>
    </row>
    <row r="22" spans="1:5" x14ac:dyDescent="0.25">
      <c r="A22" s="11" t="s">
        <v>9</v>
      </c>
    </row>
    <row r="24" spans="1:5" ht="20.25" x14ac:dyDescent="0.25">
      <c r="A24" s="1" t="s">
        <v>32</v>
      </c>
    </row>
    <row r="25" spans="1:5" ht="18.75" customHeight="1" x14ac:dyDescent="0.25">
      <c r="A25" s="10"/>
    </row>
    <row r="26" spans="1:5" x14ac:dyDescent="0.25">
      <c r="A26" s="2" t="s">
        <v>11</v>
      </c>
    </row>
    <row r="27" spans="1:5" x14ac:dyDescent="0.25">
      <c r="A27" s="3" t="s">
        <v>1</v>
      </c>
      <c r="B27" s="3">
        <v>0</v>
      </c>
      <c r="C27" s="3">
        <f>B27+1</f>
        <v>1</v>
      </c>
      <c r="D27" s="3">
        <f t="shared" ref="D27:E27" si="0">C27+1</f>
        <v>2</v>
      </c>
      <c r="E27" s="3">
        <f t="shared" si="0"/>
        <v>3</v>
      </c>
    </row>
    <row r="28" spans="1:5" x14ac:dyDescent="0.25">
      <c r="A28" s="3" t="s">
        <v>0</v>
      </c>
      <c r="B28" s="3">
        <f>$B$21*B27</f>
        <v>0</v>
      </c>
      <c r="C28" s="5">
        <f t="shared" ref="C28:D28" si="1">$B$21*C27</f>
        <v>0.12555555555555556</v>
      </c>
      <c r="D28" s="5">
        <f t="shared" si="1"/>
        <v>0.25111111111111112</v>
      </c>
      <c r="E28" s="5">
        <f>$B$21*E27</f>
        <v>0.37666666666666671</v>
      </c>
    </row>
    <row r="48" spans="1:1" ht="20.25" x14ac:dyDescent="0.25">
      <c r="A48" s="1" t="s">
        <v>31</v>
      </c>
    </row>
  </sheetData>
  <sheetProtection password="C71F" sheet="1" objects="1" scenarios="1"/>
  <mergeCells count="1">
    <mergeCell ref="A5:N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Практическая работа для 9 класс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 Анатольевна Мухина</cp:lastModifiedBy>
  <dcterms:created xsi:type="dcterms:W3CDTF">2016-01-22T18:33:22Z</dcterms:created>
  <dcterms:modified xsi:type="dcterms:W3CDTF">2016-01-25T13:32:01Z</dcterms:modified>
</cp:coreProperties>
</file>