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Н_Ю\открытый урок 2025\"/>
    </mc:Choice>
  </mc:AlternateContent>
  <xr:revisionPtr revIDLastSave="0" documentId="8_{961DDFFD-05E5-4BF8-AE39-EEF3A7C06792}" xr6:coauthVersionLast="47" xr6:coauthVersionMax="47" xr10:uidLastSave="{00000000-0000-0000-0000-000000000000}"/>
  <bookViews>
    <workbookView xWindow="-120" yWindow="-120" windowWidth="29040" windowHeight="15840" xr2:uid="{79E073E6-15BD-4538-A238-C3CCAE208BE2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17" i="2"/>
  <c r="E16" i="2"/>
  <c r="J18" i="2"/>
  <c r="J17" i="2"/>
  <c r="E15" i="2"/>
  <c r="E14" i="2"/>
  <c r="J12" i="2"/>
  <c r="K9" i="2"/>
  <c r="N8" i="2"/>
  <c r="E7" i="2"/>
  <c r="E4" i="2"/>
  <c r="E2" i="2"/>
  <c r="B2" i="2"/>
  <c r="B6" i="2" s="1"/>
  <c r="E9" i="2" s="1"/>
  <c r="E19" i="2" l="1"/>
  <c r="E8" i="2"/>
</calcChain>
</file>

<file path=xl/sharedStrings.xml><?xml version="1.0" encoding="utf-8"?>
<sst xmlns="http://schemas.openxmlformats.org/spreadsheetml/2006/main" count="27" uniqueCount="27">
  <si>
    <t>з/п папы</t>
  </si>
  <si>
    <t>з/п мамы</t>
  </si>
  <si>
    <t>Доходы</t>
  </si>
  <si>
    <t>Расходы</t>
  </si>
  <si>
    <t>пенсия дед</t>
  </si>
  <si>
    <t>з/п дедушки</t>
  </si>
  <si>
    <t>стоимость вуза</t>
  </si>
  <si>
    <t>кружок</t>
  </si>
  <si>
    <t>садик</t>
  </si>
  <si>
    <t>бензин</t>
  </si>
  <si>
    <t xml:space="preserve">проезд </t>
  </si>
  <si>
    <t>еда</t>
  </si>
  <si>
    <t>кварплата</t>
  </si>
  <si>
    <t xml:space="preserve">поменять машину </t>
  </si>
  <si>
    <t xml:space="preserve">своя </t>
  </si>
  <si>
    <t xml:space="preserve">слух аппарат </t>
  </si>
  <si>
    <t>сын на юг</t>
  </si>
  <si>
    <t>тел дочери</t>
  </si>
  <si>
    <t>ремонт машины</t>
  </si>
  <si>
    <t>машина с процентами  банка</t>
  </si>
  <si>
    <t xml:space="preserve">связь </t>
  </si>
  <si>
    <t>кафе+кино</t>
  </si>
  <si>
    <t>помощь больным детям</t>
  </si>
  <si>
    <t>гигиена</t>
  </si>
  <si>
    <t>замена машины</t>
  </si>
  <si>
    <t>слух аппарат</t>
  </si>
  <si>
    <t>уменьшить на 500 с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</si>
</sst>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4" borderId="0" xfId="0" applyFill="1" applyBorder="1"/>
    <xf numFmtId="0" fontId="0" fillId="4" borderId="0" xfId="0" applyFill="1"/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21DBB-59AC-4D83-8E9A-782CA2AAF542}">
  <dimension ref="A1:N19"/>
  <sheetViews>
    <sheetView tabSelected="1" workbookViewId="0">
      <selection activeCell="H17" sqref="H17"/>
    </sheetView>
  </sheetViews>
  <sheetFormatPr defaultRowHeight="15" x14ac:dyDescent="0.25"/>
  <cols>
    <col min="4" max="4" width="21.7109375" customWidth="1"/>
    <col min="7" max="7" width="18" customWidth="1"/>
    <col min="9" max="9" width="27.140625" customWidth="1"/>
  </cols>
  <sheetData>
    <row r="1" spans="1:14" x14ac:dyDescent="0.25">
      <c r="A1" s="1"/>
      <c r="B1" s="1" t="s">
        <v>2</v>
      </c>
      <c r="D1" s="2"/>
      <c r="E1" s="2" t="s">
        <v>3</v>
      </c>
    </row>
    <row r="2" spans="1:14" x14ac:dyDescent="0.25">
      <c r="A2" t="s">
        <v>0</v>
      </c>
      <c r="B2">
        <f>58300+200</f>
        <v>58500</v>
      </c>
      <c r="D2" t="s">
        <v>6</v>
      </c>
      <c r="E2">
        <f>80000/12</f>
        <v>6666.666666666667</v>
      </c>
    </row>
    <row r="3" spans="1:14" x14ac:dyDescent="0.25">
      <c r="A3" t="s">
        <v>1</v>
      </c>
      <c r="B3">
        <v>36500</v>
      </c>
      <c r="D3" t="s">
        <v>7</v>
      </c>
      <c r="E3">
        <v>520</v>
      </c>
    </row>
    <row r="4" spans="1:14" x14ac:dyDescent="0.25">
      <c r="A4" t="s">
        <v>4</v>
      </c>
      <c r="B4">
        <v>16000</v>
      </c>
      <c r="D4" t="s">
        <v>8</v>
      </c>
      <c r="E4">
        <f>1850*0.3</f>
        <v>555</v>
      </c>
    </row>
    <row r="5" spans="1:14" x14ac:dyDescent="0.25">
      <c r="A5" t="s">
        <v>5</v>
      </c>
      <c r="B5">
        <v>9850</v>
      </c>
      <c r="D5" t="s">
        <v>9</v>
      </c>
      <c r="E5">
        <v>4820</v>
      </c>
    </row>
    <row r="6" spans="1:14" x14ac:dyDescent="0.25">
      <c r="B6" s="1">
        <f>SUM(B2:B5)</f>
        <v>120850</v>
      </c>
      <c r="D6" s="1" t="s">
        <v>18</v>
      </c>
      <c r="E6" s="1"/>
      <c r="F6">
        <v>3000</v>
      </c>
    </row>
    <row r="7" spans="1:14" x14ac:dyDescent="0.25">
      <c r="D7" t="s">
        <v>10</v>
      </c>
      <c r="E7">
        <f>44*66</f>
        <v>2904</v>
      </c>
    </row>
    <row r="8" spans="1:14" x14ac:dyDescent="0.25">
      <c r="D8" t="s">
        <v>11</v>
      </c>
      <c r="E8">
        <f>B6*0.45</f>
        <v>54382.5</v>
      </c>
      <c r="I8" t="s">
        <v>13</v>
      </c>
      <c r="J8">
        <v>350000</v>
      </c>
      <c r="K8" t="s">
        <v>14</v>
      </c>
      <c r="L8">
        <v>90000</v>
      </c>
      <c r="N8">
        <f>(J8-L8)/12</f>
        <v>21666.666666666668</v>
      </c>
    </row>
    <row r="9" spans="1:14" ht="15.75" thickBot="1" x14ac:dyDescent="0.3">
      <c r="D9" t="s">
        <v>12</v>
      </c>
      <c r="E9">
        <f>B6*0.1</f>
        <v>12085</v>
      </c>
      <c r="I9" t="s">
        <v>15</v>
      </c>
      <c r="J9">
        <v>67000</v>
      </c>
      <c r="K9">
        <f>J9/12</f>
        <v>5583.333333333333</v>
      </c>
    </row>
    <row r="10" spans="1:14" x14ac:dyDescent="0.25">
      <c r="D10" s="3" t="s">
        <v>21</v>
      </c>
      <c r="E10" s="4">
        <f>1000*4</f>
        <v>4000</v>
      </c>
      <c r="F10" t="s">
        <v>26</v>
      </c>
    </row>
    <row r="11" spans="1:14" ht="15.75" thickBot="1" x14ac:dyDescent="0.3">
      <c r="D11" s="5" t="s">
        <v>22</v>
      </c>
      <c r="E11" s="6"/>
      <c r="F11">
        <v>1000</v>
      </c>
    </row>
    <row r="12" spans="1:14" x14ac:dyDescent="0.25">
      <c r="D12" s="2" t="s">
        <v>20</v>
      </c>
      <c r="E12" s="2">
        <v>2000</v>
      </c>
      <c r="I12" t="s">
        <v>19</v>
      </c>
      <c r="J12">
        <f>(J8-L8)*1.32/12</f>
        <v>28600</v>
      </c>
    </row>
    <row r="13" spans="1:14" x14ac:dyDescent="0.25">
      <c r="D13" s="2" t="s">
        <v>23</v>
      </c>
      <c r="E13" s="2">
        <v>1000</v>
      </c>
    </row>
    <row r="14" spans="1:14" x14ac:dyDescent="0.25">
      <c r="D14" s="7" t="s">
        <v>24</v>
      </c>
      <c r="E14" s="8">
        <f>N8</f>
        <v>21666.666666666668</v>
      </c>
    </row>
    <row r="15" spans="1:14" x14ac:dyDescent="0.25">
      <c r="D15" s="7" t="s">
        <v>25</v>
      </c>
      <c r="E15" s="8">
        <f>K9</f>
        <v>5583.333333333333</v>
      </c>
    </row>
    <row r="16" spans="1:14" x14ac:dyDescent="0.25">
      <c r="D16" s="9" t="s">
        <v>16</v>
      </c>
      <c r="E16" s="9">
        <f>30000/12</f>
        <v>2500</v>
      </c>
    </row>
    <row r="17" spans="4:10" x14ac:dyDescent="0.25">
      <c r="D17" s="9" t="s">
        <v>17</v>
      </c>
      <c r="E17" s="9">
        <f>20000/12</f>
        <v>1666.6666666666667</v>
      </c>
      <c r="J17">
        <f>28000/12</f>
        <v>2333.3333333333335</v>
      </c>
    </row>
    <row r="18" spans="4:10" x14ac:dyDescent="0.25">
      <c r="J18">
        <f>50000/12</f>
        <v>4166.666666666667</v>
      </c>
    </row>
    <row r="19" spans="4:10" x14ac:dyDescent="0.25">
      <c r="E19" s="2">
        <f>SUM(E2:E18)</f>
        <v>120349.83333333334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Nanali</dc:creator>
  <cp:lastModifiedBy>Nanali</cp:lastModifiedBy>
  <dcterms:created xsi:type="dcterms:W3CDTF">2025-04-02T14:53:08Z</dcterms:created>
  <dcterms:modified xsi:type="dcterms:W3CDTF">2025-04-09T04:45:09Z</dcterms:modified>
</cp:coreProperties>
</file>