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6635" windowHeight="94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5" i="1"/>
  <c r="E28"/>
  <c r="E26"/>
  <c r="E23"/>
  <c r="E21"/>
  <c r="E19"/>
  <c r="E17"/>
  <c r="E15"/>
  <c r="E13"/>
  <c r="E11"/>
  <c r="E9"/>
  <c r="E7"/>
</calcChain>
</file>

<file path=xl/sharedStrings.xml><?xml version="1.0" encoding="utf-8"?>
<sst xmlns="http://schemas.openxmlformats.org/spreadsheetml/2006/main" count="15" uniqueCount="15">
  <si>
    <t>Тест: "Закрепление изученных орфограмм"  2 класс.</t>
  </si>
  <si>
    <t>Вопросы</t>
  </si>
  <si>
    <t>Ответы</t>
  </si>
  <si>
    <t>Укажи, в каком слове в корне есть безударный звук.</t>
  </si>
  <si>
    <t>Какое из однокоренных слов является глаголом?</t>
  </si>
  <si>
    <t>Укажи проверочное слово, которое является формой проверяемого слова.</t>
  </si>
  <si>
    <r>
      <t xml:space="preserve">Какое слово будет проверочным для слова </t>
    </r>
    <r>
      <rPr>
        <i/>
        <sz val="14"/>
        <color theme="1"/>
        <rFont val="Calibri"/>
        <family val="2"/>
        <charset val="204"/>
        <scheme val="minor"/>
      </rPr>
      <t>сртела</t>
    </r>
    <r>
      <rPr>
        <sz val="14"/>
        <color theme="1"/>
        <rFont val="Calibri"/>
        <family val="2"/>
        <charset val="204"/>
        <scheme val="minor"/>
      </rPr>
      <t>?</t>
    </r>
  </si>
  <si>
    <r>
      <t xml:space="preserve">В корне какого слова надо писать гласную </t>
    </r>
    <r>
      <rPr>
        <b/>
        <sz val="14"/>
        <color theme="1"/>
        <rFont val="Calibri"/>
        <family val="2"/>
        <charset val="204"/>
        <scheme val="minor"/>
      </rPr>
      <t>е</t>
    </r>
    <r>
      <rPr>
        <sz val="14"/>
        <color theme="1"/>
        <rFont val="Calibri"/>
        <family val="2"/>
        <charset val="204"/>
        <scheme val="minor"/>
      </rPr>
      <t>?</t>
    </r>
  </si>
  <si>
    <t>В корне какого слова парный согласный надо проверять?</t>
  </si>
  <si>
    <t>Ученик подбирал к словам проверочные слова. Укажи его ошибку.</t>
  </si>
  <si>
    <t>Укажи слово, в котором все согласные мягкие.</t>
  </si>
  <si>
    <t>В каком слове надо писать мягкий знак?</t>
  </si>
  <si>
    <t>В каком слове мягкий знак - разделительный?</t>
  </si>
  <si>
    <t>Количество баллов</t>
  </si>
  <si>
    <t>Отметка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</si>
</sst>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8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9" tint="0.79998168889431442"/>
      <name val="Calibri"/>
      <family val="2"/>
      <charset val="204"/>
      <scheme val="minor"/>
    </font>
    <font>
      <b/>
      <sz val="14"/>
      <color rgb="FF7030A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/>
      <bottom/>
      <diagonal/>
    </border>
    <border>
      <left/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0" fillId="2" borderId="1" xfId="0" applyFill="1" applyBorder="1"/>
    <xf numFmtId="0" fontId="0" fillId="2" borderId="4" xfId="0" applyFill="1" applyBorder="1"/>
    <xf numFmtId="0" fontId="2" fillId="2" borderId="6" xfId="0" applyFont="1" applyFill="1" applyBorder="1"/>
    <xf numFmtId="0" fontId="3" fillId="2" borderId="0" xfId="0" applyFont="1" applyFill="1"/>
    <xf numFmtId="0" fontId="6" fillId="2" borderId="3" xfId="0" applyFont="1" applyFill="1" applyBorder="1"/>
    <xf numFmtId="0" fontId="6" fillId="2" borderId="0" xfId="0" applyFont="1" applyFill="1"/>
    <xf numFmtId="0" fontId="0" fillId="3" borderId="2" xfId="0" applyFill="1" applyBorder="1"/>
    <xf numFmtId="0" fontId="0" fillId="4" borderId="5" xfId="0" applyFill="1" applyBorder="1"/>
    <xf numFmtId="0" fontId="0" fillId="5" borderId="0" xfId="0" applyFill="1"/>
    <xf numFmtId="0" fontId="0" fillId="6" borderId="5" xfId="0" applyFill="1" applyBorder="1"/>
    <xf numFmtId="0" fontId="0" fillId="7" borderId="5" xfId="0" applyFill="1" applyBorder="1"/>
    <xf numFmtId="0" fontId="0" fillId="7" borderId="2" xfId="0" applyFill="1" applyBorder="1"/>
    <xf numFmtId="0" fontId="0" fillId="3" borderId="5" xfId="0" applyFill="1" applyBorder="1"/>
    <xf numFmtId="0" fontId="0" fillId="4" borderId="2" xfId="0" applyFill="1" applyBorder="1"/>
    <xf numFmtId="0" fontId="0" fillId="5" borderId="5" xfId="0" applyFill="1" applyBorder="1"/>
    <xf numFmtId="0" fontId="0" fillId="8" borderId="2" xfId="0" applyFill="1" applyBorder="1"/>
    <xf numFmtId="0" fontId="7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5105400</xdr:colOff>
      <xdr:row>1</xdr:row>
      <xdr:rowOff>85725</xdr:rowOff>
    </xdr:from>
    <xdr:to>
      <xdr:col>2</xdr:col>
      <xdr:colOff>5593050</xdr:colOff>
      <xdr:row>4</xdr:row>
      <xdr:rowOff>225425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86475" y="276225"/>
          <a:ext cx="487650" cy="8636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4562475</xdr:colOff>
      <xdr:row>24</xdr:row>
      <xdr:rowOff>123825</xdr:rowOff>
    </xdr:from>
    <xdr:to>
      <xdr:col>2</xdr:col>
      <xdr:colOff>5019675</xdr:colOff>
      <xdr:row>28</xdr:row>
      <xdr:rowOff>117475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43550" y="5324475"/>
          <a:ext cx="457200" cy="9080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tabSelected="1" topLeftCell="A10" workbookViewId="0">
      <selection activeCell="C32" sqref="C32"/>
    </sheetView>
  </sheetViews>
  <sheetFormatPr defaultRowHeight="15"/>
  <cols>
    <col min="2" max="2" width="5.5703125" customWidth="1"/>
    <col min="3" max="3" width="88" customWidth="1"/>
    <col min="4" max="4" width="30.5703125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3.25">
      <c r="A2" s="1"/>
      <c r="B2" s="2" t="s">
        <v>0</v>
      </c>
      <c r="C2" s="3"/>
      <c r="D2" s="3"/>
      <c r="E2" s="3"/>
      <c r="F2" s="3"/>
      <c r="G2" s="3"/>
      <c r="H2" s="3"/>
      <c r="I2" s="3"/>
      <c r="J2" s="3"/>
      <c r="K2" s="3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8.75">
      <c r="A4" s="1"/>
      <c r="B4" s="1"/>
      <c r="C4" s="4" t="s">
        <v>1</v>
      </c>
      <c r="D4" s="4" t="s">
        <v>2</v>
      </c>
      <c r="E4" s="1"/>
      <c r="F4" s="1"/>
      <c r="G4" s="1"/>
      <c r="H4" s="1"/>
      <c r="I4" s="1"/>
      <c r="J4" s="1"/>
      <c r="K4" s="1"/>
    </row>
    <row r="5" spans="1:11" ht="18.75">
      <c r="A5" s="1"/>
      <c r="B5" s="5">
        <v>1</v>
      </c>
      <c r="C5" s="5" t="s">
        <v>3</v>
      </c>
      <c r="D5" s="12"/>
      <c r="E5" s="10">
        <f>IF(D5="смешной",1,0)</f>
        <v>0</v>
      </c>
      <c r="F5" s="1"/>
      <c r="G5" s="1"/>
      <c r="H5" s="1"/>
      <c r="I5" s="1"/>
      <c r="J5" s="1"/>
      <c r="K5" s="1"/>
    </row>
    <row r="6" spans="1:11">
      <c r="A6" s="1"/>
      <c r="B6" s="1"/>
      <c r="C6" s="1"/>
      <c r="D6" s="6"/>
      <c r="E6" s="11"/>
      <c r="F6" s="1"/>
      <c r="G6" s="1"/>
      <c r="H6" s="1"/>
      <c r="I6" s="1"/>
      <c r="J6" s="1"/>
      <c r="K6" s="1"/>
    </row>
    <row r="7" spans="1:11" ht="18.75">
      <c r="A7" s="1"/>
      <c r="B7" s="5">
        <v>2</v>
      </c>
      <c r="C7" s="5" t="s">
        <v>5</v>
      </c>
      <c r="D7" s="13"/>
      <c r="E7" s="10">
        <f>IF(D7="дворы - двор",1,0)</f>
        <v>0</v>
      </c>
      <c r="F7" s="1"/>
      <c r="G7" s="1"/>
      <c r="H7" s="1"/>
      <c r="I7" s="1"/>
      <c r="J7" s="1"/>
      <c r="K7" s="1"/>
    </row>
    <row r="8" spans="1:11">
      <c r="A8" s="1"/>
      <c r="B8" s="1"/>
      <c r="C8" s="1"/>
      <c r="D8" s="7"/>
      <c r="E8" s="11"/>
      <c r="F8" s="1"/>
      <c r="G8" s="1"/>
      <c r="H8" s="1"/>
      <c r="I8" s="1"/>
      <c r="J8" s="1"/>
      <c r="K8" s="1"/>
    </row>
    <row r="9" spans="1:11" ht="18.75">
      <c r="A9" s="1"/>
      <c r="B9" s="5">
        <v>3</v>
      </c>
      <c r="C9" s="8" t="s">
        <v>4</v>
      </c>
      <c r="D9" s="14"/>
      <c r="E9" s="10">
        <f>IF(D9="бегают",1,0)</f>
        <v>0</v>
      </c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6"/>
      <c r="E10" s="11"/>
      <c r="F10" s="1"/>
      <c r="G10" s="1"/>
      <c r="H10" s="1"/>
      <c r="I10" s="1"/>
      <c r="J10" s="1"/>
      <c r="K10" s="1"/>
    </row>
    <row r="11" spans="1:11" ht="18.75">
      <c r="A11" s="1"/>
      <c r="B11" s="5">
        <v>4</v>
      </c>
      <c r="C11" s="5" t="s">
        <v>6</v>
      </c>
      <c r="D11" s="15"/>
      <c r="E11" s="11">
        <f>IF(D11="перестрелка",1,0)</f>
        <v>0</v>
      </c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7"/>
      <c r="E12" s="11"/>
      <c r="F12" s="1"/>
      <c r="G12" s="1"/>
      <c r="H12" s="1"/>
      <c r="I12" s="1"/>
      <c r="J12" s="1"/>
      <c r="K12" s="1"/>
    </row>
    <row r="13" spans="1:11" ht="18.75">
      <c r="A13" s="1"/>
      <c r="B13" s="5">
        <v>5</v>
      </c>
      <c r="C13" s="8" t="s">
        <v>7</v>
      </c>
      <c r="D13" s="16"/>
      <c r="E13" s="11">
        <f>IF(D13="цв…ток",1,0)</f>
        <v>0</v>
      </c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7"/>
      <c r="E14" s="11"/>
      <c r="F14" s="1"/>
      <c r="G14" s="1"/>
      <c r="H14" s="1"/>
      <c r="I14" s="1"/>
      <c r="J14" s="1"/>
      <c r="K14" s="1"/>
    </row>
    <row r="15" spans="1:11" ht="18.75">
      <c r="A15" s="1"/>
      <c r="B15" s="5">
        <v>6</v>
      </c>
      <c r="C15" s="8" t="s">
        <v>8</v>
      </c>
      <c r="D15" s="18"/>
      <c r="E15" s="11">
        <f>IF(D15="нож",1,0)</f>
        <v>0</v>
      </c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1"/>
      <c r="F16" s="1"/>
      <c r="G16" s="1"/>
      <c r="H16" s="1"/>
      <c r="I16" s="1"/>
      <c r="J16" s="1"/>
      <c r="K16" s="1"/>
    </row>
    <row r="17" spans="1:11" ht="18.75">
      <c r="A17" s="1"/>
      <c r="B17" s="5">
        <v>7</v>
      </c>
      <c r="C17" s="5" t="s">
        <v>9</v>
      </c>
      <c r="D17" s="19"/>
      <c r="E17" s="10">
        <f>IF(D17="тетрадь - тетрадка",1,0)</f>
        <v>0</v>
      </c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7"/>
      <c r="E18" s="11"/>
      <c r="F18" s="1"/>
      <c r="G18" s="1"/>
      <c r="H18" s="1"/>
      <c r="I18" s="1"/>
      <c r="J18" s="1"/>
      <c r="K18" s="1"/>
    </row>
    <row r="19" spans="1:11" ht="18.75">
      <c r="A19" s="1"/>
      <c r="B19" s="5">
        <v>8</v>
      </c>
      <c r="C19" s="5" t="s">
        <v>10</v>
      </c>
      <c r="D19" s="20"/>
      <c r="E19" s="10">
        <f>IF(D19="щавель",1,0)</f>
        <v>0</v>
      </c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1"/>
      <c r="F20" s="1"/>
      <c r="G20" s="1"/>
      <c r="H20" s="1"/>
      <c r="I20" s="1"/>
      <c r="J20" s="1"/>
      <c r="K20" s="1"/>
    </row>
    <row r="21" spans="1:11" ht="18.75">
      <c r="A21" s="1"/>
      <c r="B21" s="5">
        <v>9</v>
      </c>
      <c r="C21" s="5" t="s">
        <v>11</v>
      </c>
      <c r="D21" s="21"/>
      <c r="E21" s="10">
        <f>IF(D21="вед…ма",1,0)</f>
        <v>0</v>
      </c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7"/>
      <c r="E22" s="11"/>
      <c r="F22" s="1"/>
      <c r="G22" s="1"/>
      <c r="H22" s="1"/>
      <c r="I22" s="1"/>
      <c r="J22" s="1"/>
      <c r="K22" s="1"/>
    </row>
    <row r="23" spans="1:11" ht="18.75">
      <c r="A23" s="1"/>
      <c r="B23" s="5">
        <v>10</v>
      </c>
      <c r="C23" s="5" t="s">
        <v>12</v>
      </c>
      <c r="D23" s="17"/>
      <c r="E23" s="10">
        <f>IF(D23="счастье",1,0)</f>
        <v>0</v>
      </c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8.75">
      <c r="A26" s="1"/>
      <c r="B26" s="1"/>
      <c r="C26" s="1"/>
      <c r="D26" s="9" t="s">
        <v>13</v>
      </c>
      <c r="E26" s="22">
        <f>SUM(E5:E23)</f>
        <v>0</v>
      </c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23.25">
      <c r="A28" s="1"/>
      <c r="B28" s="1"/>
      <c r="C28" s="1"/>
      <c r="D28" s="1" t="s">
        <v>14</v>
      </c>
      <c r="E28" s="23">
        <f>IF(E26=10,5,IF(E26=9,4,IF(E26=8,4,IF(E26=7,3,IF(E26=6,3,2)))))</f>
        <v>2</v>
      </c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</sheetData>
  <mergeCells count="1">
    <mergeCell ref="B2:K2"/>
  </mergeCells>
  <dataValidations count="10">
    <dataValidation type="list" allowBlank="1" showInputMessage="1" showErrorMessage="1" sqref="D5">
      <formula1>"смешной,смех,насмешка"</formula1>
    </dataValidation>
    <dataValidation type="list" allowBlank="1" showInputMessage="1" showErrorMessage="1" sqref="D7">
      <formula1>"дворы - двор,стена - стенка,больница - боль"</formula1>
    </dataValidation>
    <dataValidation type="list" allowBlank="1" showInputMessage="1" showErrorMessage="1" sqref="D9">
      <formula1>"бегун,бегают,беговая"</formula1>
    </dataValidation>
    <dataValidation type="list" allowBlank="1" showInputMessage="1" showErrorMessage="1" sqref="D11">
      <formula1>"выстрел,перестрелка,стрелять"</formula1>
    </dataValidation>
    <dataValidation type="list" allowBlank="1" showInputMessage="1" showErrorMessage="1" sqref="D13">
      <formula1>"сп…на,св…сток,цв…ток"</formula1>
    </dataValidation>
    <dataValidation type="list" allowBlank="1" showInputMessage="1" showErrorMessage="1" sqref="D15">
      <formula1>"нож,ножик,ножовка"</formula1>
    </dataValidation>
    <dataValidation type="list" allowBlank="1" showInputMessage="1" showErrorMessage="1" sqref="D17">
      <formula1>"тетрадь - тетрадка,час - часовой,улыбка - улыбается"</formula1>
    </dataValidation>
    <dataValidation type="list" allowBlank="1" showInputMessage="1" showErrorMessage="1" sqref="D19">
      <formula1>"щавель,коньки,дерево"</formula1>
    </dataValidation>
    <dataValidation type="list" allowBlank="1" showInputMessage="1" showErrorMessage="1" sqref="D21">
      <formula1>"ноч…ка,хищ…ник,вед…ма"</formula1>
    </dataValidation>
    <dataValidation type="list" allowBlank="1" showInputMessage="1" showErrorMessage="1" sqref="D23">
      <formula1>"коньки,счастье,письмо"</formula1>
    </dataValidation>
  </dataValidations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2011-11-28T19:13:44Z</dcterms:modified>
</cp:coreProperties>
</file>