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меню1" sheetId="1" r:id="rId1"/>
    <sheet name="меню2" sheetId="2" r:id="rId2"/>
    <sheet name="меню3" sheetId="3" r:id="rId3"/>
  </sheets>
  <definedNames/>
  <calcPr fullCalcOnLoad="1"/>
</workbook>
</file>

<file path=xl/sharedStrings.xml><?xml version="1.0" encoding="utf-8"?>
<sst xmlns="http://schemas.openxmlformats.org/spreadsheetml/2006/main" count="67" uniqueCount="44">
  <si>
    <t>каша рисовая</t>
  </si>
  <si>
    <t>хлеб</t>
  </si>
  <si>
    <t>чай с лимоном, сахаром</t>
  </si>
  <si>
    <t>хлеб с маслом</t>
  </si>
  <si>
    <t>завтрак</t>
  </si>
  <si>
    <t>обед</t>
  </si>
  <si>
    <t>борщ из свежей капусты</t>
  </si>
  <si>
    <t>отварная рыба</t>
  </si>
  <si>
    <t>салат из огурцов</t>
  </si>
  <si>
    <t>пюре с маслом</t>
  </si>
  <si>
    <t>компот</t>
  </si>
  <si>
    <t>ужин</t>
  </si>
  <si>
    <t>сок</t>
  </si>
  <si>
    <t>плов</t>
  </si>
  <si>
    <t>салат из помидоров</t>
  </si>
  <si>
    <t xml:space="preserve">меню </t>
  </si>
  <si>
    <t>вес продукта</t>
  </si>
  <si>
    <t>меню</t>
  </si>
  <si>
    <t>вес изделия для девушек</t>
  </si>
  <si>
    <t>вес изделия для юношей</t>
  </si>
  <si>
    <t>всего килокалорий</t>
  </si>
  <si>
    <t>всего килокалорий за день:</t>
  </si>
  <si>
    <t>килокалорий в 100 г</t>
  </si>
  <si>
    <t>всего килокалорий:</t>
  </si>
  <si>
    <t>килокалорий за день:</t>
  </si>
  <si>
    <t>килокалорий в 100 граммах</t>
  </si>
  <si>
    <t>каша гречневая</t>
  </si>
  <si>
    <t>сыр</t>
  </si>
  <si>
    <t>масло сливочное</t>
  </si>
  <si>
    <t>рассольник</t>
  </si>
  <si>
    <t>мясо тушеное</t>
  </si>
  <si>
    <t xml:space="preserve">всего килокалорий для девушек </t>
  </si>
  <si>
    <t>всего килокалорий для юношей</t>
  </si>
  <si>
    <t>рыба тушеная с овощами</t>
  </si>
  <si>
    <t>блины с маслом</t>
  </si>
  <si>
    <t>кисель из свежих ягод</t>
  </si>
  <si>
    <t>итого:</t>
  </si>
  <si>
    <t>меню на один день пребывания в юношеском лагере "Полёт"</t>
  </si>
  <si>
    <t>http://www.babyeda.ru/colory.html</t>
  </si>
  <si>
    <t>таблица калорийности с сайта:</t>
  </si>
  <si>
    <t>меню составлено для подростков в возрасте 15 - 17 лет с сайта:</t>
  </si>
  <si>
    <t>http://www.mcvita.ru/know/table_1.html</t>
  </si>
  <si>
    <t>рисунок с сайта:</t>
  </si>
  <si>
    <t>5. http://sabyna.ru/prazdnichnyj-stol-na-novyj-god-2013.html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</si>
</sst>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8">
    <font>
      <sz val="10"/>
      <name val="Arial"/>
      <family val="0"/>
    </font>
    <font>
      <sz val="18"/>
      <name val="Comic Sans MS"/>
      <family val="4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omic Sans MS"/>
      <family val="4"/>
    </font>
    <font>
      <b/>
      <sz val="10"/>
      <name val="Comic Sans MS"/>
      <family val="4"/>
    </font>
    <font>
      <b/>
      <u val="single"/>
      <sz val="10"/>
      <color indexed="12"/>
      <name val="Comic Sans MS"/>
      <family val="4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0" fillId="0" borderId="0" xfId="0" applyAlignment="1">
      <alignment/>
    </xf>
    <xf numFmtId="0" fontId="6" fillId="4" borderId="1" xfId="0" applyFont="1" applyFill="1" applyBorder="1" applyAlignment="1">
      <alignment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6" fillId="4" borderId="1" xfId="0" applyFont="1" applyFill="1" applyBorder="1" applyAlignment="1">
      <alignment horizontal="right"/>
    </xf>
    <xf numFmtId="0" fontId="7" fillId="0" borderId="0" xfId="15" applyFont="1" applyAlignment="1">
      <alignment/>
    </xf>
    <xf numFmtId="0" fontId="6" fillId="0" borderId="0" xfId="0" applyFont="1" applyAlignment="1">
      <alignment/>
    </xf>
    <xf numFmtId="0" fontId="0" fillId="2" borderId="7" xfId="0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right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5" fillId="4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15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</xdr:row>
      <xdr:rowOff>19050</xdr:rowOff>
    </xdr:from>
    <xdr:to>
      <xdr:col>10</xdr:col>
      <xdr:colOff>95250</xdr:colOff>
      <xdr:row>15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542925"/>
          <a:ext cx="3752850" cy="2705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76200</xdr:rowOff>
    </xdr:from>
    <xdr:to>
      <xdr:col>5</xdr:col>
      <xdr:colOff>438150</xdr:colOff>
      <xdr:row>4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1285875" y="76200"/>
          <a:ext cx="3781425" cy="657225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Кафе "Ветлан"</a:t>
          </a:r>
        </a:p>
      </xdr:txBody>
    </xdr:sp>
    <xdr:clientData/>
  </xdr:twoCellAnchor>
  <xdr:twoCellAnchor editAs="oneCell">
    <xdr:from>
      <xdr:col>6</xdr:col>
      <xdr:colOff>104775</xdr:colOff>
      <xdr:row>5</xdr:row>
      <xdr:rowOff>28575</xdr:rowOff>
    </xdr:from>
    <xdr:to>
      <xdr:col>14</xdr:col>
      <xdr:colOff>180975</xdr:colOff>
      <xdr:row>23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847725"/>
          <a:ext cx="4953000" cy="3714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104775</xdr:rowOff>
    </xdr:from>
    <xdr:to>
      <xdr:col>9</xdr:col>
      <xdr:colOff>514350</xdr:colOff>
      <xdr:row>3</xdr:row>
      <xdr:rowOff>19050</xdr:rowOff>
    </xdr:to>
    <xdr:sp>
      <xdr:nvSpPr>
        <xdr:cNvPr id="1" name="AutoShape 2"/>
        <xdr:cNvSpPr>
          <a:spLocks/>
        </xdr:cNvSpPr>
      </xdr:nvSpPr>
      <xdr:spPr>
        <a:xfrm>
          <a:off x="171450" y="104775"/>
          <a:ext cx="7562850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юношеский лагерь "Полёт"</a:t>
          </a:r>
        </a:p>
      </xdr:txBody>
    </xdr:sp>
    <xdr:clientData/>
  </xdr:twoCellAnchor>
  <xdr:twoCellAnchor editAs="oneCell">
    <xdr:from>
      <xdr:col>7</xdr:col>
      <xdr:colOff>219075</xdr:colOff>
      <xdr:row>6</xdr:row>
      <xdr:rowOff>0</xdr:rowOff>
    </xdr:from>
    <xdr:to>
      <xdr:col>15</xdr:col>
      <xdr:colOff>104775</xdr:colOff>
      <xdr:row>18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1057275"/>
          <a:ext cx="4762500" cy="3238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cvita.ru/know/table_1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2"/>
  <sheetViews>
    <sheetView workbookViewId="0" topLeftCell="A1">
      <selection activeCell="I22" sqref="I22"/>
    </sheetView>
  </sheetViews>
  <sheetFormatPr defaultColWidth="9.140625" defaultRowHeight="12.75"/>
  <cols>
    <col min="1" max="1" width="5.8515625" style="0" customWidth="1"/>
    <col min="2" max="2" width="28.140625" style="0" customWidth="1"/>
    <col min="3" max="3" width="22.28125" style="0" customWidth="1"/>
  </cols>
  <sheetData>
    <row r="1" ht="13.5" thickBot="1"/>
    <row r="2" spans="1:3" ht="27.75" thickBot="1">
      <c r="A2" s="17" t="s">
        <v>15</v>
      </c>
      <c r="B2" s="18"/>
      <c r="C2" s="19"/>
    </row>
    <row r="3" spans="1:3" ht="12.75">
      <c r="A3" s="16"/>
      <c r="B3" s="16"/>
      <c r="C3" s="16"/>
    </row>
    <row r="4" spans="1:3" ht="15.75">
      <c r="A4" s="1"/>
      <c r="B4" s="1" t="s">
        <v>4</v>
      </c>
      <c r="C4" s="1" t="s">
        <v>20</v>
      </c>
    </row>
    <row r="5" spans="1:3" ht="15.75">
      <c r="A5" s="1">
        <v>1</v>
      </c>
      <c r="B5" s="1" t="s">
        <v>0</v>
      </c>
      <c r="C5" s="1">
        <v>152</v>
      </c>
    </row>
    <row r="6" spans="1:3" ht="15.75">
      <c r="A6" s="1">
        <v>2</v>
      </c>
      <c r="B6" s="1" t="s">
        <v>3</v>
      </c>
      <c r="C6" s="1">
        <v>150</v>
      </c>
    </row>
    <row r="7" spans="1:3" ht="15.75">
      <c r="A7" s="1">
        <v>3</v>
      </c>
      <c r="B7" s="1" t="s">
        <v>2</v>
      </c>
      <c r="C7" s="1">
        <v>30</v>
      </c>
    </row>
    <row r="8" spans="1:3" ht="15.75">
      <c r="A8" s="1"/>
      <c r="B8" s="1"/>
      <c r="C8" s="1">
        <f>SUM(C5:C7)</f>
        <v>332</v>
      </c>
    </row>
    <row r="9" spans="1:3" ht="15.75">
      <c r="A9" s="1"/>
      <c r="B9" s="1" t="s">
        <v>5</v>
      </c>
      <c r="C9" s="1"/>
    </row>
    <row r="10" spans="1:3" ht="15.75">
      <c r="A10" s="1">
        <v>1</v>
      </c>
      <c r="B10" s="1" t="s">
        <v>6</v>
      </c>
      <c r="C10" s="1">
        <v>30</v>
      </c>
    </row>
    <row r="11" spans="1:3" ht="15.75">
      <c r="A11" s="1">
        <v>2</v>
      </c>
      <c r="B11" s="1" t="s">
        <v>7</v>
      </c>
      <c r="C11" s="1">
        <v>70</v>
      </c>
    </row>
    <row r="12" spans="1:3" ht="15.75">
      <c r="A12" s="1">
        <v>3</v>
      </c>
      <c r="B12" s="1" t="s">
        <v>8</v>
      </c>
      <c r="C12" s="1">
        <v>76</v>
      </c>
    </row>
    <row r="13" spans="1:3" ht="15.75">
      <c r="A13" s="1">
        <v>4</v>
      </c>
      <c r="B13" s="1" t="s">
        <v>9</v>
      </c>
      <c r="C13" s="1">
        <v>141</v>
      </c>
    </row>
    <row r="14" spans="1:3" ht="15.75">
      <c r="A14" s="1">
        <v>5</v>
      </c>
      <c r="B14" s="1" t="s">
        <v>10</v>
      </c>
      <c r="C14" s="1">
        <v>170</v>
      </c>
    </row>
    <row r="15" spans="1:3" ht="15.75">
      <c r="A15" s="1"/>
      <c r="B15" s="1"/>
      <c r="C15" s="1">
        <f>SUM(C10:C14)</f>
        <v>487</v>
      </c>
    </row>
    <row r="16" spans="1:3" ht="15.75">
      <c r="A16" s="1"/>
      <c r="B16" s="1" t="s">
        <v>11</v>
      </c>
      <c r="C16" s="1"/>
    </row>
    <row r="17" spans="1:3" ht="15.75">
      <c r="A17" s="1">
        <v>1</v>
      </c>
      <c r="B17" s="1" t="s">
        <v>14</v>
      </c>
      <c r="C17" s="1">
        <v>108</v>
      </c>
    </row>
    <row r="18" spans="1:3" ht="15.75">
      <c r="A18" s="1">
        <v>2</v>
      </c>
      <c r="B18" s="1" t="s">
        <v>13</v>
      </c>
      <c r="C18" s="1">
        <v>359</v>
      </c>
    </row>
    <row r="19" spans="1:3" ht="15.75">
      <c r="A19" s="1">
        <v>3</v>
      </c>
      <c r="B19" s="1" t="s">
        <v>12</v>
      </c>
      <c r="C19" s="1">
        <v>60</v>
      </c>
    </row>
    <row r="20" spans="1:3" ht="15.75">
      <c r="A20" s="1"/>
      <c r="B20" s="1"/>
      <c r="C20" s="1">
        <f>SUM(C17:C19)</f>
        <v>527</v>
      </c>
    </row>
    <row r="21" spans="1:3" ht="15.75">
      <c r="A21" s="1"/>
      <c r="B21" s="1"/>
      <c r="C21" s="1"/>
    </row>
    <row r="22" spans="1:3" ht="15.75">
      <c r="A22" s="1"/>
      <c r="B22" s="1" t="s">
        <v>21</v>
      </c>
      <c r="C22" s="1">
        <f>C8+C15+C20</f>
        <v>1346</v>
      </c>
    </row>
  </sheetData>
  <mergeCells count="2">
    <mergeCell ref="A3:C3"/>
    <mergeCell ref="A2:C2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F25"/>
  <sheetViews>
    <sheetView workbookViewId="0" topLeftCell="A1">
      <selection activeCell="F25" sqref="F25"/>
    </sheetView>
  </sheetViews>
  <sheetFormatPr defaultColWidth="9.140625" defaultRowHeight="12.75"/>
  <cols>
    <col min="1" max="1" width="5.57421875" style="0" customWidth="1"/>
    <col min="2" max="2" width="4.421875" style="0" customWidth="1"/>
    <col min="3" max="4" width="22.421875" style="0" customWidth="1"/>
    <col min="5" max="5" width="14.57421875" style="0" customWidth="1"/>
    <col min="6" max="6" width="20.28125" style="0" customWidth="1"/>
  </cols>
  <sheetData>
    <row r="5" ht="13.5" thickBot="1"/>
    <row r="6" spans="2:6" ht="15.75">
      <c r="B6" s="21" t="s">
        <v>17</v>
      </c>
      <c r="C6" s="22"/>
      <c r="D6" s="22"/>
      <c r="E6" s="22"/>
      <c r="F6" s="23"/>
    </row>
    <row r="7" spans="2:6" ht="15.75">
      <c r="B7" s="3"/>
      <c r="C7" s="2" t="s">
        <v>4</v>
      </c>
      <c r="D7" s="2" t="s">
        <v>22</v>
      </c>
      <c r="E7" s="2" t="s">
        <v>16</v>
      </c>
      <c r="F7" s="4" t="s">
        <v>20</v>
      </c>
    </row>
    <row r="8" spans="2:6" ht="15.75">
      <c r="B8" s="3">
        <v>1</v>
      </c>
      <c r="C8" s="2" t="s">
        <v>0</v>
      </c>
      <c r="D8" s="2">
        <v>152</v>
      </c>
      <c r="E8" s="2">
        <v>150</v>
      </c>
      <c r="F8" s="4">
        <f>1.5*D8</f>
        <v>228</v>
      </c>
    </row>
    <row r="9" spans="2:6" ht="15.75">
      <c r="B9" s="3">
        <v>2</v>
      </c>
      <c r="C9" s="2" t="s">
        <v>3</v>
      </c>
      <c r="D9" s="2">
        <v>150</v>
      </c>
      <c r="E9" s="2">
        <v>100</v>
      </c>
      <c r="F9" s="4">
        <f>D9</f>
        <v>150</v>
      </c>
    </row>
    <row r="10" spans="2:6" ht="15.75">
      <c r="B10" s="3">
        <v>3</v>
      </c>
      <c r="C10" s="2" t="s">
        <v>2</v>
      </c>
      <c r="D10" s="2">
        <v>30</v>
      </c>
      <c r="E10" s="2">
        <v>200</v>
      </c>
      <c r="F10" s="4">
        <f>2*D10</f>
        <v>60</v>
      </c>
    </row>
    <row r="11" spans="2:6" ht="15.75">
      <c r="B11" s="3"/>
      <c r="C11" s="2"/>
      <c r="D11" s="24" t="s">
        <v>23</v>
      </c>
      <c r="E11" s="24"/>
      <c r="F11" s="4">
        <f>SUM(F8:F10)</f>
        <v>438</v>
      </c>
    </row>
    <row r="12" spans="2:6" ht="15.75">
      <c r="B12" s="3"/>
      <c r="C12" s="2" t="s">
        <v>5</v>
      </c>
      <c r="D12" s="2"/>
      <c r="E12" s="2"/>
      <c r="F12" s="4"/>
    </row>
    <row r="13" spans="2:6" ht="15.75">
      <c r="B13" s="3">
        <v>1</v>
      </c>
      <c r="C13" s="2" t="s">
        <v>6</v>
      </c>
      <c r="D13" s="2">
        <v>30</v>
      </c>
      <c r="E13" s="2">
        <v>150</v>
      </c>
      <c r="F13" s="4">
        <f>1.5*D13</f>
        <v>45</v>
      </c>
    </row>
    <row r="14" spans="2:6" ht="15.75">
      <c r="B14" s="3">
        <v>2</v>
      </c>
      <c r="C14" s="2" t="s">
        <v>7</v>
      </c>
      <c r="D14" s="2">
        <v>70</v>
      </c>
      <c r="E14" s="2">
        <v>200</v>
      </c>
      <c r="F14" s="4">
        <f>2*D14</f>
        <v>140</v>
      </c>
    </row>
    <row r="15" spans="2:6" ht="15.75">
      <c r="B15" s="3">
        <v>3</v>
      </c>
      <c r="C15" s="2" t="s">
        <v>8</v>
      </c>
      <c r="D15" s="2">
        <v>76</v>
      </c>
      <c r="E15" s="2">
        <v>100</v>
      </c>
      <c r="F15" s="4">
        <f>D15</f>
        <v>76</v>
      </c>
    </row>
    <row r="16" spans="2:6" ht="15.75">
      <c r="B16" s="3">
        <v>4</v>
      </c>
      <c r="C16" s="2" t="s">
        <v>9</v>
      </c>
      <c r="D16" s="2">
        <v>141</v>
      </c>
      <c r="E16" s="2">
        <v>120</v>
      </c>
      <c r="F16" s="4">
        <f>1.2*D16</f>
        <v>169.2</v>
      </c>
    </row>
    <row r="17" spans="2:6" ht="15.75">
      <c r="B17" s="3">
        <v>5</v>
      </c>
      <c r="C17" s="2" t="s">
        <v>10</v>
      </c>
      <c r="D17" s="2">
        <v>170</v>
      </c>
      <c r="E17" s="2">
        <v>200</v>
      </c>
      <c r="F17" s="4">
        <f>2*D17</f>
        <v>340</v>
      </c>
    </row>
    <row r="18" spans="2:6" ht="15.75">
      <c r="B18" s="3"/>
      <c r="C18" s="2"/>
      <c r="D18" s="24" t="s">
        <v>23</v>
      </c>
      <c r="E18" s="24"/>
      <c r="F18" s="4">
        <f>SUM(F13:F17)</f>
        <v>770.2</v>
      </c>
    </row>
    <row r="19" spans="2:6" ht="15.75">
      <c r="B19" s="3"/>
      <c r="C19" s="2" t="s">
        <v>11</v>
      </c>
      <c r="D19" s="2"/>
      <c r="E19" s="2"/>
      <c r="F19" s="4"/>
    </row>
    <row r="20" spans="2:6" ht="15.75">
      <c r="B20" s="3">
        <v>1</v>
      </c>
      <c r="C20" s="2" t="s">
        <v>14</v>
      </c>
      <c r="D20" s="2">
        <v>108</v>
      </c>
      <c r="E20" s="2">
        <v>150</v>
      </c>
      <c r="F20" s="4">
        <f>1.5*D20</f>
        <v>162</v>
      </c>
    </row>
    <row r="21" spans="2:6" ht="15.75">
      <c r="B21" s="3">
        <v>2</v>
      </c>
      <c r="C21" s="2" t="s">
        <v>13</v>
      </c>
      <c r="D21" s="2">
        <v>359</v>
      </c>
      <c r="E21" s="2">
        <v>100</v>
      </c>
      <c r="F21" s="4">
        <f>D21</f>
        <v>359</v>
      </c>
    </row>
    <row r="22" spans="2:6" ht="15.75">
      <c r="B22" s="3">
        <v>3</v>
      </c>
      <c r="C22" s="2" t="s">
        <v>12</v>
      </c>
      <c r="D22" s="2">
        <v>60</v>
      </c>
      <c r="E22" s="2">
        <v>200</v>
      </c>
      <c r="F22" s="4">
        <f>2*D22</f>
        <v>120</v>
      </c>
    </row>
    <row r="23" spans="2:6" ht="15.75">
      <c r="B23" s="3"/>
      <c r="C23" s="2"/>
      <c r="D23" s="24" t="s">
        <v>23</v>
      </c>
      <c r="E23" s="24"/>
      <c r="F23" s="4">
        <f>SUM(F20:F22)</f>
        <v>641</v>
      </c>
    </row>
    <row r="24" spans="2:6" ht="15.75">
      <c r="B24" s="3"/>
      <c r="C24" s="2"/>
      <c r="D24" s="2"/>
      <c r="E24" s="2"/>
      <c r="F24" s="4"/>
    </row>
    <row r="25" spans="2:6" ht="16.5" thickBot="1">
      <c r="B25" s="5"/>
      <c r="C25" s="6"/>
      <c r="D25" s="20" t="s">
        <v>24</v>
      </c>
      <c r="E25" s="20"/>
      <c r="F25" s="7">
        <f>F11+F18+F23</f>
        <v>1849.2</v>
      </c>
    </row>
  </sheetData>
  <mergeCells count="5">
    <mergeCell ref="D25:E25"/>
    <mergeCell ref="B6:F6"/>
    <mergeCell ref="D11:E11"/>
    <mergeCell ref="D18:E18"/>
    <mergeCell ref="D23:E23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P29"/>
  <sheetViews>
    <sheetView tabSelected="1" zoomScale="75" zoomScaleNormal="75" workbookViewId="0" topLeftCell="A1">
      <selection activeCell="R30" sqref="R30"/>
    </sheetView>
  </sheetViews>
  <sheetFormatPr defaultColWidth="9.140625" defaultRowHeight="12.75"/>
  <cols>
    <col min="1" max="1" width="5.00390625" style="0" customWidth="1"/>
    <col min="2" max="2" width="26.8515625" style="0" customWidth="1"/>
    <col min="5" max="5" width="13.421875" style="0" customWidth="1"/>
    <col min="6" max="6" width="12.421875" style="0" customWidth="1"/>
    <col min="7" max="7" width="14.00390625" style="0" customWidth="1"/>
  </cols>
  <sheetData>
    <row r="6" spans="1:7" ht="19.5">
      <c r="A6" s="26" t="s">
        <v>37</v>
      </c>
      <c r="B6" s="26"/>
      <c r="C6" s="26"/>
      <c r="D6" s="26"/>
      <c r="E6" s="26"/>
      <c r="F6" s="26"/>
      <c r="G6" s="26"/>
    </row>
    <row r="7" spans="1:8" ht="66">
      <c r="A7" s="9"/>
      <c r="B7" s="10" t="s">
        <v>4</v>
      </c>
      <c r="C7" s="11" t="s">
        <v>18</v>
      </c>
      <c r="D7" s="11" t="s">
        <v>19</v>
      </c>
      <c r="E7" s="11" t="s">
        <v>25</v>
      </c>
      <c r="F7" s="11" t="s">
        <v>31</v>
      </c>
      <c r="G7" s="11" t="s">
        <v>32</v>
      </c>
      <c r="H7" s="12"/>
    </row>
    <row r="8" spans="1:8" ht="16.5">
      <c r="A8" s="9">
        <v>1</v>
      </c>
      <c r="B8" s="9" t="s">
        <v>26</v>
      </c>
      <c r="C8" s="9">
        <v>150</v>
      </c>
      <c r="D8" s="9">
        <v>200</v>
      </c>
      <c r="E8" s="9">
        <v>197</v>
      </c>
      <c r="F8" s="9">
        <f>1.5*E8</f>
        <v>295.5</v>
      </c>
      <c r="G8" s="9">
        <f>2*E8</f>
        <v>394</v>
      </c>
      <c r="H8" s="12"/>
    </row>
    <row r="9" spans="1:8" ht="16.5">
      <c r="A9" s="9">
        <v>2</v>
      </c>
      <c r="B9" s="9" t="s">
        <v>27</v>
      </c>
      <c r="C9" s="9">
        <v>80</v>
      </c>
      <c r="D9" s="9">
        <v>100</v>
      </c>
      <c r="E9" s="9">
        <v>380</v>
      </c>
      <c r="F9" s="9">
        <f>0.8*E9</f>
        <v>304</v>
      </c>
      <c r="G9" s="9">
        <f>E9</f>
        <v>380</v>
      </c>
      <c r="H9" s="12"/>
    </row>
    <row r="10" spans="1:8" ht="16.5">
      <c r="A10" s="9">
        <v>3</v>
      </c>
      <c r="B10" s="9" t="s">
        <v>1</v>
      </c>
      <c r="C10" s="9">
        <v>150</v>
      </c>
      <c r="D10" s="9">
        <v>200</v>
      </c>
      <c r="E10" s="9">
        <v>230</v>
      </c>
      <c r="F10" s="9">
        <f>1.5*E10</f>
        <v>345</v>
      </c>
      <c r="G10" s="9">
        <f>2*E10</f>
        <v>460</v>
      </c>
      <c r="H10" s="12"/>
    </row>
    <row r="11" spans="1:8" ht="16.5">
      <c r="A11" s="9">
        <v>4</v>
      </c>
      <c r="B11" s="9" t="s">
        <v>28</v>
      </c>
      <c r="C11" s="9">
        <v>50</v>
      </c>
      <c r="D11" s="9">
        <v>50</v>
      </c>
      <c r="E11" s="9">
        <v>734</v>
      </c>
      <c r="F11" s="9">
        <f>0.5*E11</f>
        <v>367</v>
      </c>
      <c r="G11" s="9">
        <f>0.5</f>
        <v>0.5</v>
      </c>
      <c r="H11" s="12"/>
    </row>
    <row r="12" spans="1:8" ht="16.5">
      <c r="A12" s="9"/>
      <c r="B12" s="9"/>
      <c r="C12" s="9"/>
      <c r="D12" s="9"/>
      <c r="E12" s="9"/>
      <c r="F12" s="9">
        <f>SUM(F8:F11)</f>
        <v>1311.5</v>
      </c>
      <c r="G12" s="9">
        <f>SUM(G8:G11)</f>
        <v>1234.5</v>
      </c>
      <c r="H12" s="12"/>
    </row>
    <row r="13" spans="1:8" ht="16.5">
      <c r="A13" s="9"/>
      <c r="B13" s="9" t="s">
        <v>5</v>
      </c>
      <c r="C13" s="9"/>
      <c r="D13" s="9"/>
      <c r="E13" s="9"/>
      <c r="F13" s="9"/>
      <c r="G13" s="9"/>
      <c r="H13" s="12"/>
    </row>
    <row r="14" spans="1:8" ht="16.5">
      <c r="A14" s="9">
        <v>1</v>
      </c>
      <c r="B14" s="9" t="s">
        <v>29</v>
      </c>
      <c r="C14" s="9">
        <v>150</v>
      </c>
      <c r="D14" s="9">
        <v>150</v>
      </c>
      <c r="E14" s="9">
        <v>246</v>
      </c>
      <c r="F14" s="9">
        <f>1.5*E14</f>
        <v>369</v>
      </c>
      <c r="G14" s="9">
        <f>1.5*E14</f>
        <v>369</v>
      </c>
      <c r="H14" s="12"/>
    </row>
    <row r="15" spans="1:8" ht="16.5">
      <c r="A15" s="9">
        <v>2</v>
      </c>
      <c r="B15" s="9" t="s">
        <v>30</v>
      </c>
      <c r="C15" s="9">
        <v>150</v>
      </c>
      <c r="D15" s="9">
        <v>150</v>
      </c>
      <c r="E15" s="9">
        <v>175</v>
      </c>
      <c r="F15" s="9">
        <f>1.5*E15</f>
        <v>262.5</v>
      </c>
      <c r="G15" s="9">
        <f>1.5*E15</f>
        <v>262.5</v>
      </c>
      <c r="H15" s="12"/>
    </row>
    <row r="16" spans="1:8" ht="16.5">
      <c r="A16" s="9">
        <v>3</v>
      </c>
      <c r="B16" s="9" t="s">
        <v>14</v>
      </c>
      <c r="C16" s="9">
        <v>100</v>
      </c>
      <c r="D16" s="9">
        <v>150</v>
      </c>
      <c r="E16" s="9">
        <v>108</v>
      </c>
      <c r="F16" s="9">
        <f>E16</f>
        <v>108</v>
      </c>
      <c r="G16" s="9">
        <f>1.5*E16</f>
        <v>162</v>
      </c>
      <c r="H16" s="12"/>
    </row>
    <row r="17" spans="1:8" ht="16.5">
      <c r="A17" s="9">
        <v>4</v>
      </c>
      <c r="B17" s="9" t="s">
        <v>9</v>
      </c>
      <c r="C17" s="9">
        <v>120</v>
      </c>
      <c r="D17" s="9">
        <v>120</v>
      </c>
      <c r="E17" s="9">
        <v>141</v>
      </c>
      <c r="F17" s="9">
        <f>1.2*E17</f>
        <v>169.2</v>
      </c>
      <c r="G17" s="9">
        <f>1.2*E17</f>
        <v>169.2</v>
      </c>
      <c r="H17" s="12"/>
    </row>
    <row r="18" spans="1:8" ht="16.5">
      <c r="A18" s="9">
        <v>5</v>
      </c>
      <c r="B18" s="9" t="s">
        <v>10</v>
      </c>
      <c r="C18" s="9">
        <v>200</v>
      </c>
      <c r="D18" s="9">
        <v>200</v>
      </c>
      <c r="E18" s="9">
        <v>170</v>
      </c>
      <c r="F18" s="9">
        <f>2*E18</f>
        <v>340</v>
      </c>
      <c r="G18" s="9">
        <f>2*E18</f>
        <v>340</v>
      </c>
      <c r="H18" s="12"/>
    </row>
    <row r="19" spans="1:8" ht="16.5">
      <c r="A19" s="9"/>
      <c r="B19" s="9"/>
      <c r="C19" s="9"/>
      <c r="D19" s="9"/>
      <c r="E19" s="9"/>
      <c r="F19" s="9">
        <f>SUM(F14:F18)</f>
        <v>1248.7</v>
      </c>
      <c r="G19" s="9">
        <f>SUM(G14:G18)</f>
        <v>1302.7</v>
      </c>
      <c r="H19" s="12"/>
    </row>
    <row r="20" spans="1:8" ht="16.5">
      <c r="A20" s="9"/>
      <c r="B20" s="9" t="s">
        <v>11</v>
      </c>
      <c r="C20" s="9"/>
      <c r="D20" s="9"/>
      <c r="E20" s="9"/>
      <c r="F20" s="9"/>
      <c r="G20" s="9"/>
      <c r="H20" s="12"/>
    </row>
    <row r="21" spans="1:8" ht="16.5">
      <c r="A21" s="9">
        <v>1</v>
      </c>
      <c r="B21" s="9" t="s">
        <v>33</v>
      </c>
      <c r="C21" s="9">
        <v>100</v>
      </c>
      <c r="D21" s="9">
        <v>100</v>
      </c>
      <c r="E21" s="9">
        <v>220</v>
      </c>
      <c r="F21" s="9">
        <f>E21</f>
        <v>220</v>
      </c>
      <c r="G21" s="9">
        <f>E21</f>
        <v>220</v>
      </c>
      <c r="H21" s="12"/>
    </row>
    <row r="22" spans="1:8" ht="16.5">
      <c r="A22" s="9">
        <v>2</v>
      </c>
      <c r="B22" s="9" t="s">
        <v>34</v>
      </c>
      <c r="C22" s="9">
        <v>100</v>
      </c>
      <c r="D22" s="9">
        <v>100</v>
      </c>
      <c r="E22" s="9">
        <v>235</v>
      </c>
      <c r="F22" s="9">
        <f>E22</f>
        <v>235</v>
      </c>
      <c r="G22" s="9">
        <f>E22</f>
        <v>235</v>
      </c>
      <c r="H22" s="12"/>
    </row>
    <row r="23" spans="1:8" ht="16.5">
      <c r="A23" s="9">
        <v>3</v>
      </c>
      <c r="B23" s="9" t="s">
        <v>35</v>
      </c>
      <c r="C23" s="9">
        <v>200</v>
      </c>
      <c r="D23" s="9">
        <v>200</v>
      </c>
      <c r="E23" s="9">
        <v>105</v>
      </c>
      <c r="F23" s="9">
        <f>2*E23</f>
        <v>210</v>
      </c>
      <c r="G23" s="9">
        <f>2*E23</f>
        <v>210</v>
      </c>
      <c r="H23" s="12"/>
    </row>
    <row r="24" spans="1:8" ht="16.5">
      <c r="A24" s="9"/>
      <c r="B24" s="9"/>
      <c r="C24" s="9"/>
      <c r="D24" s="9"/>
      <c r="E24" s="9"/>
      <c r="F24" s="9"/>
      <c r="G24" s="9">
        <f>SUM(G21:G23)</f>
        <v>665</v>
      </c>
      <c r="H24" s="12"/>
    </row>
    <row r="25" spans="1:8" ht="16.5">
      <c r="A25" s="9"/>
      <c r="B25" s="9"/>
      <c r="C25" s="9"/>
      <c r="D25" s="9"/>
      <c r="E25" s="13" t="s">
        <v>36</v>
      </c>
      <c r="F25" s="9">
        <f>F12+F19+F23</f>
        <v>2770.2</v>
      </c>
      <c r="G25" s="9">
        <f>G12+G19+G24</f>
        <v>3202.2</v>
      </c>
      <c r="H25" s="12"/>
    </row>
    <row r="26" spans="1:8" ht="16.5">
      <c r="A26" s="12"/>
      <c r="B26" s="12"/>
      <c r="C26" s="12"/>
      <c r="D26" s="12"/>
      <c r="E26" s="12"/>
      <c r="F26" s="12"/>
      <c r="G26" s="12"/>
      <c r="H26" s="12"/>
    </row>
    <row r="27" spans="1:8" ht="16.5">
      <c r="A27" s="27" t="s">
        <v>39</v>
      </c>
      <c r="B27" s="27"/>
      <c r="C27" s="28" t="s">
        <v>38</v>
      </c>
      <c r="D27" s="28"/>
      <c r="E27" s="28"/>
      <c r="F27" s="28"/>
      <c r="G27" s="12"/>
      <c r="H27" s="12"/>
    </row>
    <row r="28" spans="1:8" ht="16.5">
      <c r="A28" s="27" t="s">
        <v>40</v>
      </c>
      <c r="B28" s="27"/>
      <c r="C28" s="27"/>
      <c r="D28" s="27"/>
      <c r="E28" s="27"/>
      <c r="F28" s="14" t="s">
        <v>41</v>
      </c>
      <c r="G28" s="15"/>
      <c r="H28" s="15"/>
    </row>
    <row r="29" spans="1:16" ht="16.5">
      <c r="A29" s="25" t="s">
        <v>42</v>
      </c>
      <c r="B29" s="25"/>
      <c r="C29" s="29" t="s">
        <v>43</v>
      </c>
      <c r="D29" s="29"/>
      <c r="E29" s="29"/>
      <c r="F29" s="29"/>
      <c r="G29" s="29"/>
      <c r="H29" s="29"/>
      <c r="I29" s="29"/>
      <c r="J29" s="29"/>
      <c r="K29" s="29"/>
      <c r="L29" s="29"/>
      <c r="M29" s="8"/>
      <c r="N29" s="8"/>
      <c r="O29" s="8"/>
      <c r="P29" s="8"/>
    </row>
  </sheetData>
  <mergeCells count="6">
    <mergeCell ref="A29:B29"/>
    <mergeCell ref="A6:G6"/>
    <mergeCell ref="A27:B27"/>
    <mergeCell ref="C27:F27"/>
    <mergeCell ref="A28:E28"/>
    <mergeCell ref="C29:L29"/>
  </mergeCells>
  <hyperlinks>
    <hyperlink ref="F28" r:id="rId1" display="http://www.mcvita.ru/know/table_1.html"/>
  </hyperlinks>
  <printOptions/>
  <pageMargins left="0.75" right="0.75" top="1" bottom="1" header="0.5" footer="0.5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2013-01-01T05:42:44Z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