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1"/>
  </bookViews>
  <sheets>
    <sheet name="Инструкции" sheetId="1" r:id="rId1"/>
    <sheet name="Вопросы" sheetId="2" r:id="rId2"/>
    <sheet name="Результаты" sheetId="3" r:id="rId3"/>
    <sheet name="Настройки" sheetId="4" state="hidden" r:id="rId4"/>
  </sheets>
  <definedNames>
    <definedName name="_xlnm.Print_Area" localSheetId="2">'Результаты'!$A:$IV</definedName>
  </definedNames>
  <calcPr fullCalcOnLoad="1"/>
</workbook>
</file>

<file path=xl/sharedStrings.xml><?xml version="1.0" encoding="utf-8"?>
<sst xmlns="http://schemas.openxmlformats.org/spreadsheetml/2006/main" count="64" uniqueCount="52">
  <si>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</si>
  <si>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</si>
  <si>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</si>
  <si>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</si>
  <si>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</si>
  <si>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</si>
  <si>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</si>
  <si>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</si>
  <si>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</si>
  <si>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</si>
  <si>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</si>
  <si>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</si>
  <si>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</si>
  <si>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</si>
  <si>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</si>
  <si>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</si>
  <si>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</si>
  <si>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</si>
  <si>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</si>
  <si>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Содержание вопросов не является фиксированным.</t>
  </si>
  <si>
    <t>Количество вариантов ответов: 3.</t>
  </si>
  <si>
    <t>Количество вопросов: 10.</t>
  </si>
  <si>
    <t>Возмущения, распространяющиеся в пространстве, удаляясь от места их возникновения, называются</t>
  </si>
  <si>
    <t>колебаниями</t>
  </si>
  <si>
    <t>бегущей волной</t>
  </si>
  <si>
    <t>стоячей волной</t>
  </si>
  <si>
    <t>В бегущей волне происходит перенос энергии</t>
  </si>
  <si>
    <t>с переносом вещества</t>
  </si>
  <si>
    <t>без переноса вещества</t>
  </si>
  <si>
    <t>не имеет значения</t>
  </si>
  <si>
    <t>Упругие волны - это механические возмущения, распространяющиеся</t>
  </si>
  <si>
    <t>в неупругой среде</t>
  </si>
  <si>
    <t>в любой среде</t>
  </si>
  <si>
    <t>в упругой среде</t>
  </si>
  <si>
    <t>Волны, в которых колебания происходят вдоль направления распространения волны, называются</t>
  </si>
  <si>
    <t>продольными волнами</t>
  </si>
  <si>
    <t>поперечными волнами</t>
  </si>
  <si>
    <t>морскими волнами</t>
  </si>
  <si>
    <t>Волны, в которых колебания происходят перпендикулярно направлению их распространения, называются</t>
  </si>
  <si>
    <t>Какие волны называются волнами сдвига</t>
  </si>
  <si>
    <t>Какие волны являются волнами сжатия и разрежения</t>
  </si>
  <si>
    <t>В какой среде могут распространяться упругие поперечные волны</t>
  </si>
  <si>
    <t>в газах</t>
  </si>
  <si>
    <t xml:space="preserve">в жидкостях </t>
  </si>
  <si>
    <t>в твёрдых телах</t>
  </si>
  <si>
    <t>В какой среде могут распространяться упругие продольные волны</t>
  </si>
  <si>
    <t>только в твёрдой среде</t>
  </si>
  <si>
    <t>только в газообразной</t>
  </si>
  <si>
    <t>Расстояние между ближайшими к друг другу точкам, колеблющимися в одинаковых фазах, называется</t>
  </si>
  <si>
    <r>
      <t xml:space="preserve">длиной волны </t>
    </r>
    <r>
      <rPr>
        <sz val="14"/>
        <rFont val="Calibri"/>
        <family val="2"/>
      </rPr>
      <t>λ</t>
    </r>
  </si>
  <si>
    <r>
      <t xml:space="preserve">частотой волны </t>
    </r>
    <r>
      <rPr>
        <sz val="14"/>
        <rFont val="Calibri"/>
        <family val="2"/>
      </rPr>
      <t>ν</t>
    </r>
  </si>
  <si>
    <r>
      <t xml:space="preserve">периодом волны </t>
    </r>
    <r>
      <rPr>
        <sz val="14"/>
        <rFont val="Calibri"/>
        <family val="2"/>
      </rPr>
      <t>Т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</si>
</sst>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color indexed="12"/>
      <name val="Arial Cyr"/>
      <family val="0"/>
    </font>
    <font>
      <sz val="14"/>
      <color indexed="10"/>
      <name val="Arial Cyr"/>
      <family val="0"/>
    </font>
    <font>
      <sz val="14"/>
      <name val="Times New Roman"/>
      <family val="1"/>
    </font>
    <font>
      <sz val="10"/>
      <color indexed="18"/>
      <name val="Arial Cyr"/>
      <family val="0"/>
    </font>
    <font>
      <sz val="14"/>
      <color indexed="18"/>
      <name val="Times New Roman"/>
      <family val="1"/>
    </font>
    <font>
      <sz val="10"/>
      <color indexed="62"/>
      <name val="Arial Cyr"/>
      <family val="0"/>
    </font>
    <font>
      <sz val="1.75"/>
      <color indexed="8"/>
      <name val="Arial Cyr"/>
      <family val="0"/>
    </font>
    <font>
      <sz val="1"/>
      <color indexed="8"/>
      <name val="Arial Cyr"/>
      <family val="0"/>
    </font>
    <font>
      <sz val="8.25"/>
      <color indexed="8"/>
      <name val="Arial Cyr"/>
      <family val="0"/>
    </font>
    <font>
      <sz val="8"/>
      <color indexed="8"/>
      <name val="Arial Cyr"/>
      <family val="0"/>
    </font>
    <font>
      <sz val="9.2"/>
      <color indexed="8"/>
      <name val="Arial Cyr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/>
    </xf>
    <xf numFmtId="0" fontId="7" fillId="36" borderId="0" xfId="0" applyFont="1" applyFill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49" fontId="7" fillId="0" borderId="0" xfId="0" applyNumberFormat="1" applyFont="1" applyAlignment="1">
      <alignment/>
    </xf>
    <xf numFmtId="0" fontId="20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"/>
          <c:y val="0.14575"/>
          <c:w val="0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"/>
          <c:w val="0.015"/>
          <c:h val="0.2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25"/>
          <c:y val="0.1015"/>
          <c:w val="0.7465"/>
          <c:h val="0.6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"/>
          <c:y val="0.797"/>
          <c:w val="0.605"/>
          <c:h val="0.1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10</xdr:row>
      <xdr:rowOff>161925</xdr:rowOff>
    </xdr:from>
    <xdr:to>
      <xdr:col>5</xdr:col>
      <xdr:colOff>657225</xdr:colOff>
      <xdr:row>22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990725"/>
          <a:ext cx="37433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291465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180975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2914650"/>
          <a:ext cx="8572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4610100</xdr:colOff>
      <xdr:row>0</xdr:row>
      <xdr:rowOff>0</xdr:rowOff>
    </xdr:from>
    <xdr:to>
      <xdr:col>2</xdr:col>
      <xdr:colOff>1400175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0"/>
          <a:ext cx="1428750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285750</xdr:rowOff>
    </xdr:to>
    <xdr:graphicFrame>
      <xdr:nvGraphicFramePr>
        <xdr:cNvPr id="1" name="Chart 1"/>
        <xdr:cNvGraphicFramePr/>
      </xdr:nvGraphicFramePr>
      <xdr:xfrm>
        <a:off x="8096250" y="0"/>
        <a:ext cx="19050" cy="28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48200" y="5200650"/>
          <a:ext cx="274320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1143000</xdr:colOff>
      <xdr:row>4</xdr:row>
      <xdr:rowOff>28575</xdr:rowOff>
    </xdr:to>
    <xdr:graphicFrame>
      <xdr:nvGraphicFramePr>
        <xdr:cNvPr id="3" name="Chart 3"/>
        <xdr:cNvGraphicFramePr/>
      </xdr:nvGraphicFramePr>
      <xdr:xfrm>
        <a:off x="4476750" y="0"/>
        <a:ext cx="3105150" cy="130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7">
      <selection activeCell="G26" sqref="G26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1" t="s">
        <v>11</v>
      </c>
      <c r="B1" s="41"/>
      <c r="C1" s="41"/>
      <c r="D1" s="41"/>
      <c r="E1" s="41"/>
      <c r="F1" s="41"/>
      <c r="G1" s="41"/>
    </row>
    <row r="2" spans="1:2" ht="14.25">
      <c r="A2" s="23"/>
      <c r="B2" s="23"/>
    </row>
    <row r="3" spans="1:7" ht="14.25">
      <c r="A3" s="25">
        <v>1</v>
      </c>
      <c r="B3" s="42" t="s">
        <v>12</v>
      </c>
      <c r="C3" s="42"/>
      <c r="D3" s="42"/>
      <c r="E3" s="42"/>
      <c r="F3" s="42"/>
      <c r="G3" s="42"/>
    </row>
    <row r="4" spans="1:7" ht="14.25">
      <c r="A4" s="25">
        <v>2</v>
      </c>
      <c r="B4" s="42" t="s">
        <v>13</v>
      </c>
      <c r="C4" s="42"/>
      <c r="D4" s="42"/>
      <c r="E4" s="42"/>
      <c r="F4" s="42"/>
      <c r="G4" s="42"/>
    </row>
    <row r="5" spans="1:7" ht="14.25">
      <c r="A5" s="25">
        <v>3</v>
      </c>
      <c r="B5" s="42" t="s">
        <v>14</v>
      </c>
      <c r="C5" s="42"/>
      <c r="D5" s="42"/>
      <c r="E5" s="42"/>
      <c r="F5" s="42"/>
      <c r="G5" s="42"/>
    </row>
    <row r="6" spans="1:7" ht="14.25">
      <c r="A6" s="25">
        <v>4</v>
      </c>
      <c r="B6" s="42" t="s">
        <v>15</v>
      </c>
      <c r="C6" s="42"/>
      <c r="D6" s="42"/>
      <c r="E6" s="42"/>
      <c r="F6" s="42"/>
      <c r="G6" s="42"/>
    </row>
    <row r="7" spans="1:7" ht="14.25">
      <c r="A7" s="25">
        <v>5</v>
      </c>
      <c r="B7" s="42" t="s">
        <v>16</v>
      </c>
      <c r="C7" s="42"/>
      <c r="D7" s="42"/>
      <c r="E7" s="42"/>
      <c r="F7" s="42"/>
      <c r="G7" s="42"/>
    </row>
    <row r="8" spans="1:7" ht="14.25">
      <c r="A8" s="25">
        <v>6</v>
      </c>
      <c r="B8" s="42" t="s">
        <v>17</v>
      </c>
      <c r="C8" s="42"/>
      <c r="D8" s="42"/>
      <c r="E8" s="42"/>
      <c r="F8" s="42"/>
      <c r="G8" s="42"/>
    </row>
    <row r="9" spans="1:7" ht="12.75">
      <c r="A9" s="22"/>
      <c r="B9" s="22"/>
      <c r="C9" s="22"/>
      <c r="D9" s="22"/>
      <c r="E9" s="22"/>
      <c r="F9" s="22"/>
      <c r="G9" s="22"/>
    </row>
    <row r="10" spans="1:7" ht="15.75">
      <c r="A10" s="40" t="s">
        <v>18</v>
      </c>
      <c r="B10" s="40"/>
      <c r="C10" s="40"/>
      <c r="D10" s="40"/>
      <c r="E10" s="40"/>
      <c r="F10" s="40"/>
      <c r="G10" s="40"/>
    </row>
    <row r="11" spans="1:7" ht="14.25">
      <c r="A11" s="22"/>
      <c r="B11" s="24" t="s">
        <v>21</v>
      </c>
      <c r="C11" s="22"/>
      <c r="D11" s="22"/>
      <c r="E11" s="22"/>
      <c r="F11" s="22"/>
      <c r="G11" s="22"/>
    </row>
    <row r="12" spans="1:7" ht="14.25">
      <c r="A12" s="22"/>
      <c r="B12" s="24" t="s">
        <v>20</v>
      </c>
      <c r="C12" s="22"/>
      <c r="D12" s="22"/>
      <c r="E12" s="22"/>
      <c r="F12" s="22"/>
      <c r="G12" s="22"/>
    </row>
    <row r="13" spans="1:7" ht="28.5">
      <c r="A13" s="22"/>
      <c r="B13" s="24" t="s">
        <v>19</v>
      </c>
      <c r="C13" s="22"/>
      <c r="D13" s="22"/>
      <c r="E13" s="22"/>
      <c r="F13" s="22"/>
      <c r="G13" s="22"/>
    </row>
    <row r="14" spans="1:7" ht="14.25">
      <c r="A14" s="22"/>
      <c r="B14" s="24"/>
      <c r="C14" s="22"/>
      <c r="D14" s="22"/>
      <c r="E14" s="22"/>
      <c r="F14" s="22"/>
      <c r="G14" s="22"/>
    </row>
    <row r="15" spans="1:7" ht="14.25">
      <c r="A15" s="22"/>
      <c r="B15" s="24"/>
      <c r="C15" s="22"/>
      <c r="D15" s="22"/>
      <c r="E15" s="22"/>
      <c r="F15" s="22"/>
      <c r="G15" s="22"/>
    </row>
    <row r="29" spans="3:9" ht="12.75">
      <c r="C29" s="39"/>
      <c r="D29" s="39"/>
      <c r="E29" s="39"/>
      <c r="F29" s="39"/>
      <c r="G29" s="39"/>
      <c r="H29" s="39"/>
      <c r="I29" s="39"/>
    </row>
    <row r="30" spans="3:9" ht="12.75">
      <c r="C30" s="39"/>
      <c r="D30" s="39"/>
      <c r="E30" s="39"/>
      <c r="F30" s="39"/>
      <c r="G30" s="39"/>
      <c r="H30" s="39"/>
      <c r="I30" s="39"/>
    </row>
    <row r="31" spans="3:9" ht="12.75">
      <c r="C31" s="39"/>
      <c r="D31" s="39"/>
      <c r="E31" s="39"/>
      <c r="F31" s="39"/>
      <c r="G31" s="39"/>
      <c r="H31" s="39"/>
      <c r="I31" s="39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M38"/>
  <sheetViews>
    <sheetView showGridLines="0" tabSelected="1" zoomScale="70" zoomScaleNormal="70" zoomScalePageLayoutView="0" workbookViewId="0" topLeftCell="A7">
      <selection activeCell="B27" sqref="B27"/>
    </sheetView>
  </sheetViews>
  <sheetFormatPr defaultColWidth="9.00390625" defaultRowHeight="12.75"/>
  <cols>
    <col min="1" max="1" width="3.875" style="2" bestFit="1" customWidth="1"/>
    <col min="2" max="2" width="60.875" style="0" customWidth="1"/>
    <col min="3" max="3" width="28.125" style="1" customWidth="1"/>
    <col min="4" max="4" width="8.125" style="0" customWidth="1"/>
    <col min="6" max="6" width="9.75390625" style="0" customWidth="1"/>
    <col min="7" max="7" width="11.375" style="3" hidden="1" customWidth="1"/>
    <col min="8" max="8" width="14.75390625" style="3" hidden="1" customWidth="1"/>
    <col min="9" max="9" width="17.875" style="3" hidden="1" customWidth="1"/>
    <col min="10" max="10" width="16.875" style="3" hidden="1" customWidth="1"/>
    <col min="11" max="11" width="18.25390625" style="3" customWidth="1"/>
    <col min="12" max="12" width="9.375" style="3" customWidth="1"/>
    <col min="13" max="13" width="13.75390625" style="3" customWidth="1"/>
    <col min="14" max="14" width="13.25390625" style="3" customWidth="1"/>
    <col min="15" max="15" width="9.25390625" style="0" customWidth="1"/>
    <col min="16" max="16" width="13.25390625" style="0" customWidth="1"/>
  </cols>
  <sheetData>
    <row r="1" spans="1:2" ht="18">
      <c r="A1" s="43" t="s">
        <v>0</v>
      </c>
      <c r="B1" s="43"/>
    </row>
    <row r="2" ht="12.75"/>
    <row r="3" spans="2:3" ht="18" customHeight="1">
      <c r="B3" s="14" t="s">
        <v>5</v>
      </c>
      <c r="C3" s="17"/>
    </row>
    <row r="4" spans="2:13" ht="18" customHeight="1">
      <c r="B4" s="14" t="s">
        <v>8</v>
      </c>
      <c r="C4" s="17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ht="18" customHeight="1">
      <c r="B5" s="14"/>
      <c r="C5" s="15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4.25">
      <c r="A6" s="19" t="s">
        <v>1</v>
      </c>
      <c r="B6" s="20" t="s">
        <v>4</v>
      </c>
      <c r="C6" s="19" t="s">
        <v>9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29.25" customHeight="1">
      <c r="A7" s="16">
        <v>1</v>
      </c>
      <c r="B7" s="13" t="str">
        <f>H7</f>
        <v>Возмущения, распространяющиеся в пространстве, удаляясь от места их возникновения, называются</v>
      </c>
      <c r="C7" s="30"/>
      <c r="D7" s="36"/>
      <c r="E7" s="36"/>
      <c r="F7" s="36"/>
      <c r="G7" s="3">
        <f aca="true" t="shared" si="0" ref="G7:G16">IF(C7=L7,1,0)</f>
        <v>0</v>
      </c>
      <c r="H7" s="3" t="str">
        <f>Настройки!B1</f>
        <v>Возмущения, распространяющиеся в пространстве, удаляясь от места их возникновения, называются</v>
      </c>
      <c r="I7" s="37" t="str">
        <f>Настройки!C2</f>
        <v>бегущей волной</v>
      </c>
      <c r="J7" s="3" t="str">
        <f>Настройки!C3</f>
        <v>колебаниями</v>
      </c>
      <c r="K7" s="37" t="str">
        <f>Настройки!C4</f>
        <v>стоячей волной</v>
      </c>
      <c r="L7" s="3" t="str">
        <f>Настройки!D3</f>
        <v>бегущей волной</v>
      </c>
      <c r="M7" s="36"/>
    </row>
    <row r="8" spans="1:13" ht="29.25" customHeight="1">
      <c r="A8" s="16">
        <v>2</v>
      </c>
      <c r="B8" s="13" t="str">
        <f aca="true" t="shared" si="1" ref="B8:B16">H8</f>
        <v>В бегущей волне происходит перенос энергии</v>
      </c>
      <c r="C8" s="30"/>
      <c r="D8" s="36"/>
      <c r="E8" s="36"/>
      <c r="F8" s="36"/>
      <c r="G8" s="3">
        <f t="shared" si="0"/>
        <v>0</v>
      </c>
      <c r="H8" s="3" t="str">
        <f>Настройки!B5</f>
        <v>В бегущей волне происходит перенос энергии</v>
      </c>
      <c r="I8" s="3" t="str">
        <f>Настройки!C6</f>
        <v>с переносом вещества</v>
      </c>
      <c r="J8" s="3" t="str">
        <f>Настройки!C7</f>
        <v>без переноса вещества</v>
      </c>
      <c r="K8" s="3" t="str">
        <f>Настройки!C8</f>
        <v>не имеет значения</v>
      </c>
      <c r="L8" s="3" t="str">
        <f>Настройки!D7</f>
        <v>без переноса вещества</v>
      </c>
      <c r="M8" s="36"/>
    </row>
    <row r="9" spans="1:13" ht="29.25" customHeight="1">
      <c r="A9" s="16">
        <v>3</v>
      </c>
      <c r="B9" s="13" t="str">
        <f t="shared" si="1"/>
        <v>Упругие волны - это механические возмущения, распространяющиеся</v>
      </c>
      <c r="C9" s="30"/>
      <c r="D9" s="36"/>
      <c r="E9" s="36"/>
      <c r="F9" s="36"/>
      <c r="G9" s="3">
        <f t="shared" si="0"/>
        <v>0</v>
      </c>
      <c r="H9" s="3" t="str">
        <f>Настройки!B9</f>
        <v>Упругие волны - это механические возмущения, распространяющиеся</v>
      </c>
      <c r="I9" s="3" t="str">
        <f>Настройки!C10</f>
        <v>в неупругой среде</v>
      </c>
      <c r="J9" s="3" t="str">
        <f>Настройки!C11</f>
        <v>в любой среде</v>
      </c>
      <c r="K9" s="3" t="str">
        <f>Настройки!C12</f>
        <v>в упругой среде</v>
      </c>
      <c r="L9" s="3" t="str">
        <f>Настройки!D11</f>
        <v>в упругой среде</v>
      </c>
      <c r="M9" s="36"/>
    </row>
    <row r="10" spans="1:13" ht="30.75" customHeight="1">
      <c r="A10" s="16">
        <v>4</v>
      </c>
      <c r="B10" s="13" t="str">
        <f t="shared" si="1"/>
        <v>Волны, в которых колебания происходят вдоль направления распространения волны, называются</v>
      </c>
      <c r="C10" s="30"/>
      <c r="D10" s="36"/>
      <c r="E10" s="36"/>
      <c r="F10" s="36"/>
      <c r="G10" s="3">
        <f t="shared" si="0"/>
        <v>0</v>
      </c>
      <c r="H10" s="3" t="str">
        <f>Настройки!B13</f>
        <v>Волны, в которых колебания происходят вдоль направления распространения волны, называются</v>
      </c>
      <c r="I10" s="3" t="str">
        <f>Настройки!C14</f>
        <v>продольными волнами</v>
      </c>
      <c r="J10" s="3" t="str">
        <f>Настройки!C15</f>
        <v>поперечными волнами</v>
      </c>
      <c r="K10" s="3" t="str">
        <f>Настройки!C16</f>
        <v>морскими волнами</v>
      </c>
      <c r="L10" s="3" t="str">
        <f>Настройки!D15</f>
        <v>продольными волнами</v>
      </c>
      <c r="M10" s="36"/>
    </row>
    <row r="11" spans="1:13" ht="39" customHeight="1">
      <c r="A11" s="16">
        <v>5</v>
      </c>
      <c r="B11" s="13" t="str">
        <f t="shared" si="1"/>
        <v>Волны, в которых колебания происходят перпендикулярно направлению их распространения, называются</v>
      </c>
      <c r="C11" s="30"/>
      <c r="D11" s="36"/>
      <c r="E11" s="36"/>
      <c r="F11" s="36"/>
      <c r="G11" s="3">
        <f t="shared" si="0"/>
        <v>0</v>
      </c>
      <c r="H11" s="3" t="str">
        <f>Настройки!B17</f>
        <v>Волны, в которых колебания происходят перпендикулярно направлению их распространения, называются</v>
      </c>
      <c r="I11" s="3" t="str">
        <f>Настройки!C18</f>
        <v>морскими волнами</v>
      </c>
      <c r="J11" s="3" t="str">
        <f>Настройки!C19</f>
        <v>продольными волнами</v>
      </c>
      <c r="K11" s="3" t="str">
        <f>Настройки!C20</f>
        <v>поперечными волнами</v>
      </c>
      <c r="L11" s="3" t="str">
        <f>Настройки!D19</f>
        <v>поперечными волнами</v>
      </c>
      <c r="M11" s="36"/>
    </row>
    <row r="12" spans="1:13" ht="24" customHeight="1">
      <c r="A12" s="16">
        <v>6</v>
      </c>
      <c r="B12" s="13" t="str">
        <f t="shared" si="1"/>
        <v>Какие волны называются волнами сдвига</v>
      </c>
      <c r="C12" s="30"/>
      <c r="D12" s="36"/>
      <c r="E12" s="36"/>
      <c r="F12" s="36"/>
      <c r="G12" s="3">
        <f t="shared" si="0"/>
        <v>0</v>
      </c>
      <c r="H12" s="3" t="str">
        <f>Настройки!B21</f>
        <v>Какие волны называются волнами сдвига</v>
      </c>
      <c r="I12" s="3" t="str">
        <f>Настройки!C22</f>
        <v>поперечными волнами</v>
      </c>
      <c r="J12" s="3" t="str">
        <f>Настройки!C23</f>
        <v>продольными волнами</v>
      </c>
      <c r="K12" s="3" t="str">
        <f>Настройки!C24</f>
        <v>морскими волнами</v>
      </c>
      <c r="L12" s="3" t="str">
        <f>Настройки!D23</f>
        <v>поперечными волнами</v>
      </c>
      <c r="M12" s="36"/>
    </row>
    <row r="13" spans="1:13" ht="29.25" customHeight="1">
      <c r="A13" s="16">
        <v>7</v>
      </c>
      <c r="B13" s="13" t="str">
        <f t="shared" si="1"/>
        <v>Какие волны являются волнами сжатия и разрежения</v>
      </c>
      <c r="C13" s="30"/>
      <c r="D13" s="36"/>
      <c r="E13" s="36"/>
      <c r="F13" s="36"/>
      <c r="G13" s="3">
        <f t="shared" si="0"/>
        <v>0</v>
      </c>
      <c r="H13" s="3" t="str">
        <f>Настройки!B25</f>
        <v>Какие волны являются волнами сжатия и разрежения</v>
      </c>
      <c r="I13" s="3" t="str">
        <f>Настройки!C26</f>
        <v>продольными волнами</v>
      </c>
      <c r="J13" s="3" t="str">
        <f>Настройки!C27</f>
        <v>поперечными волнами</v>
      </c>
      <c r="K13" s="3" t="str">
        <f>Настройки!C28</f>
        <v>морскими волнами</v>
      </c>
      <c r="L13" s="3" t="str">
        <f>Настройки!D27</f>
        <v>продольными волнами</v>
      </c>
      <c r="M13" s="36"/>
    </row>
    <row r="14" spans="1:13" ht="28.5">
      <c r="A14" s="16">
        <v>8</v>
      </c>
      <c r="B14" s="13" t="str">
        <f t="shared" si="1"/>
        <v>В какой среде могут распространяться упругие поперечные волны</v>
      </c>
      <c r="C14" s="30"/>
      <c r="D14" s="36"/>
      <c r="E14" s="36"/>
      <c r="F14" s="36"/>
      <c r="G14" s="3">
        <f t="shared" si="0"/>
        <v>0</v>
      </c>
      <c r="H14" s="3" t="str">
        <f>Настройки!B29</f>
        <v>В какой среде могут распространяться упругие поперечные волны</v>
      </c>
      <c r="I14" s="3" t="str">
        <f>Настройки!C30</f>
        <v>в газах</v>
      </c>
      <c r="J14" s="3" t="str">
        <f>Настройки!C31</f>
        <v>в жидкостях </v>
      </c>
      <c r="K14" s="3" t="str">
        <f>Настройки!C32</f>
        <v>в твёрдых телах</v>
      </c>
      <c r="L14" s="3" t="str">
        <f>Настройки!D31</f>
        <v>в твёрдых телах</v>
      </c>
      <c r="M14" s="36"/>
    </row>
    <row r="15" spans="1:13" ht="28.5">
      <c r="A15" s="16">
        <v>9</v>
      </c>
      <c r="B15" s="13" t="str">
        <f t="shared" si="1"/>
        <v>В какой среде могут распространяться упругие продольные волны</v>
      </c>
      <c r="C15" s="30"/>
      <c r="D15" s="36"/>
      <c r="E15" s="36"/>
      <c r="F15" s="36"/>
      <c r="G15" s="3">
        <f t="shared" si="0"/>
        <v>0</v>
      </c>
      <c r="H15" s="3" t="str">
        <f>Настройки!B33</f>
        <v>В какой среде могут распространяться упругие продольные волны</v>
      </c>
      <c r="I15" s="3" t="str">
        <f>Настройки!C34</f>
        <v>в любой среде</v>
      </c>
      <c r="J15" s="3" t="str">
        <f>Настройки!C35</f>
        <v>только в твёрдой среде</v>
      </c>
      <c r="K15" s="3" t="str">
        <f>Настройки!C36</f>
        <v>только в газообразной</v>
      </c>
      <c r="L15" s="3" t="str">
        <f>Настройки!D35</f>
        <v>в любой среде</v>
      </c>
      <c r="M15" s="36"/>
    </row>
    <row r="16" spans="1:13" ht="29.25" customHeight="1">
      <c r="A16" s="16">
        <v>10</v>
      </c>
      <c r="B16" s="13" t="str">
        <f t="shared" si="1"/>
        <v>Расстояние между ближайшими к друг другу точкам, колеблющимися в одинаковых фазах, называется</v>
      </c>
      <c r="C16" s="30"/>
      <c r="D16" s="36"/>
      <c r="E16" s="36"/>
      <c r="F16" s="36"/>
      <c r="G16" s="3">
        <f t="shared" si="0"/>
        <v>0</v>
      </c>
      <c r="H16" s="3" t="str">
        <f>Настройки!B37</f>
        <v>Расстояние между ближайшими к друг другу точкам, колеблющимися в одинаковых фазах, называется</v>
      </c>
      <c r="I16" s="3" t="str">
        <f>Настройки!C38</f>
        <v>длиной волны λ</v>
      </c>
      <c r="J16" s="3" t="str">
        <f>Настройки!C39</f>
        <v>частотой волны ν</v>
      </c>
      <c r="K16" s="3" t="str">
        <f>Настройки!C40</f>
        <v>периодом волны Т</v>
      </c>
      <c r="L16" s="3" t="str">
        <f>Настройки!D39</f>
        <v>длиной волны λ</v>
      </c>
      <c r="M16" s="36"/>
    </row>
    <row r="17" spans="1:13" ht="14.25">
      <c r="A17" s="29"/>
      <c r="D17" s="36"/>
      <c r="E17" s="36"/>
      <c r="F17" s="36"/>
      <c r="G17" s="3">
        <f>SUM(G7:G16)</f>
        <v>0</v>
      </c>
      <c r="H17" s="3">
        <f>10-G17</f>
        <v>10</v>
      </c>
      <c r="M17" s="36"/>
    </row>
    <row r="18" spans="1:13" ht="14.25">
      <c r="A18" s="29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4.25">
      <c r="A19" s="29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4.25">
      <c r="A20" s="29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4.25">
      <c r="A21" s="29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4.25">
      <c r="A22" s="29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4.25">
      <c r="A23" s="29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4:13" ht="12.75"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4:13" ht="12.75"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4:13" ht="12.75"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4:13" ht="12.75"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4:13" ht="12.75"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4:13" ht="12.75"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4:13" ht="12.75">
      <c r="D30" s="36"/>
      <c r="E30" s="36"/>
      <c r="F30" s="36"/>
      <c r="G30" s="36">
        <f>SUM(G17:G29)</f>
        <v>0</v>
      </c>
      <c r="H30" s="36">
        <f>10-G30</f>
        <v>10</v>
      </c>
      <c r="I30" s="36"/>
      <c r="J30" s="36"/>
      <c r="K30" s="36"/>
      <c r="L30" s="36"/>
      <c r="M30" s="36"/>
    </row>
    <row r="31" spans="4:13" ht="12.75"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4:13" ht="12.75"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4:13" ht="12.75"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4:13" ht="12.75"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4:13" ht="12.75"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4:13" ht="12.75"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4:13" ht="12.75"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4:13" ht="12.75">
      <c r="D38" s="36"/>
      <c r="E38" s="36"/>
      <c r="F38" s="36"/>
      <c r="G38" s="36">
        <f>IF(C38=L38,1,0)</f>
        <v>1</v>
      </c>
      <c r="H38" s="36">
        <f>Настройки!B47</f>
        <v>0</v>
      </c>
      <c r="I38" s="36">
        <f>Настройки!C48</f>
        <v>0</v>
      </c>
      <c r="J38" s="36">
        <f>Настройки!C49</f>
        <v>0</v>
      </c>
      <c r="K38" s="36"/>
      <c r="L38" s="36"/>
      <c r="M38" s="3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$I7:$K7</formula1>
    </dataValidation>
    <dataValidation type="list" allowBlank="1" showErrorMessage="1" sqref="C12:C16">
      <formula1>$I12:$K12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="60" zoomScaleNormal="60" zoomScalePageLayoutView="0" workbookViewId="0" topLeftCell="A1">
      <selection activeCell="D17" sqref="D17"/>
    </sheetView>
  </sheetViews>
  <sheetFormatPr defaultColWidth="9.00390625" defaultRowHeight="12.75"/>
  <cols>
    <col min="1" max="1" width="3.75390625" style="2" customWidth="1"/>
    <col min="2" max="2" width="54.75390625" style="0" customWidth="1"/>
    <col min="3" max="3" width="26.00390625" style="2" customWidth="1"/>
    <col min="4" max="4" width="21.75390625" style="2" customWidth="1"/>
    <col min="5" max="5" width="15.125" style="0" hidden="1" customWidth="1"/>
    <col min="6" max="6" width="14.75390625" style="0" customWidth="1"/>
    <col min="7" max="7" width="8.625" style="0" bestFit="1" customWidth="1"/>
  </cols>
  <sheetData>
    <row r="1" spans="1:4" ht="30.75" customHeight="1">
      <c r="A1" s="46" t="s">
        <v>6</v>
      </c>
      <c r="B1" s="46"/>
      <c r="C1" s="7"/>
      <c r="D1" s="7"/>
    </row>
    <row r="2" spans="1:4" ht="23.25" customHeight="1">
      <c r="A2" s="47" t="str">
        <f>Вопросы!C3&amp;" группа № "&amp;Вопросы!C4</f>
        <v> группа № </v>
      </c>
      <c r="B2" s="47"/>
      <c r="C2" s="1">
        <f>COUNTIF(Вопросы!C7:C16,"")</f>
        <v>10</v>
      </c>
      <c r="D2" s="8"/>
    </row>
    <row r="3" spans="1:4" ht="23.25" customHeight="1">
      <c r="A3" s="44" t="str">
        <f>"Правильные ответы: "&amp;D3</f>
        <v>Правильные ответы: 0</v>
      </c>
      <c r="B3" s="44"/>
      <c r="C3" s="5" t="s">
        <v>7</v>
      </c>
      <c r="D3" s="6">
        <f>IF(C2&lt;&gt;0,0,Вопросы!G17)</f>
        <v>0</v>
      </c>
    </row>
    <row r="4" spans="1:4" ht="23.25" customHeight="1">
      <c r="A4" s="45" t="str">
        <f>"Допущенные ошибки: "&amp;D4</f>
        <v>Допущенные ошибки: 0</v>
      </c>
      <c r="B4" s="45"/>
      <c r="C4" s="5" t="s">
        <v>10</v>
      </c>
      <c r="D4" s="6">
        <f>IF(C2&lt;&gt;0,0,Вопросы!H17)</f>
        <v>0</v>
      </c>
    </row>
    <row r="5" spans="1:4" ht="28.5">
      <c r="A5" s="18" t="s">
        <v>1</v>
      </c>
      <c r="B5" s="18" t="s">
        <v>4</v>
      </c>
      <c r="C5" s="18" t="s">
        <v>3</v>
      </c>
      <c r="D5" s="18" t="s">
        <v>2</v>
      </c>
    </row>
    <row r="6" spans="1:5" ht="27">
      <c r="A6" s="16">
        <v>1</v>
      </c>
      <c r="B6" s="26" t="str">
        <f>Вопросы!B7</f>
        <v>Возмущения, распространяющиеся в пространстве, удаляясь от места их возникновения, называются</v>
      </c>
      <c r="C6" s="13" t="str">
        <f>IF(C2&lt;&gt;0," ",Вопросы!C7)</f>
        <v> </v>
      </c>
      <c r="D6" s="13">
        <f>IF($C$2&lt;&gt;0,"",IF(Вопросы!G7&lt;&gt;1,Настройки!D3,""))</f>
      </c>
      <c r="E6" s="3" t="str">
        <f>Вопросы!L7</f>
        <v>бегущей волной</v>
      </c>
    </row>
    <row r="7" spans="1:5" ht="21" customHeight="1">
      <c r="A7" s="16">
        <v>2</v>
      </c>
      <c r="B7" s="26" t="str">
        <f>Вопросы!B8</f>
        <v>В бегущей волне происходит перенос энергии</v>
      </c>
      <c r="C7" s="13" t="str">
        <f>IF(C2&lt;&gt;0," ",Вопросы!C8)</f>
        <v> </v>
      </c>
      <c r="D7" s="13">
        <f>IF($C$2&lt;&gt;0,"",IF(Вопросы!G8&lt;&gt;1,Настройки!D7,""))</f>
      </c>
      <c r="E7" s="3" t="str">
        <f>Вопросы!L8</f>
        <v>без переноса вещества</v>
      </c>
    </row>
    <row r="8" spans="1:5" ht="27">
      <c r="A8" s="16">
        <v>3</v>
      </c>
      <c r="B8" s="26" t="str">
        <f>Вопросы!B9</f>
        <v>Упругие волны - это механические возмущения, распространяющиеся</v>
      </c>
      <c r="C8" s="13" t="str">
        <f>IF(C2&lt;&gt;0," ",Вопросы!C9)</f>
        <v> </v>
      </c>
      <c r="D8" s="13">
        <f>IF(C2&lt;&gt;0,"",IF(Вопросы!G9&lt;&gt;1,Настройки!D11,""))</f>
      </c>
      <c r="E8" s="3" t="str">
        <f>Вопросы!L9</f>
        <v>в упругой среде</v>
      </c>
    </row>
    <row r="9" spans="1:5" ht="36.75" customHeight="1">
      <c r="A9" s="16">
        <v>4</v>
      </c>
      <c r="B9" s="26" t="str">
        <f>Вопросы!B10</f>
        <v>Волны, в которых колебания происходят вдоль направления распространения волны, называются</v>
      </c>
      <c r="C9" s="13" t="str">
        <f>IF(C2&lt;&gt;0," ",Вопросы!C10)</f>
        <v> </v>
      </c>
      <c r="D9" s="13">
        <f>IF(C2&lt;&gt;0,"",IF(Вопросы!G10&lt;&gt;1,Настройки!D15,""))</f>
      </c>
      <c r="E9" s="3" t="str">
        <f>Вопросы!L10</f>
        <v>продольными волнами</v>
      </c>
    </row>
    <row r="10" spans="1:5" ht="37.5" customHeight="1">
      <c r="A10" s="16">
        <v>5</v>
      </c>
      <c r="B10" s="26" t="str">
        <f>Вопросы!B11</f>
        <v>Волны, в которых колебания происходят перпендикулярно направлению их распространения, называются</v>
      </c>
      <c r="C10" s="13" t="str">
        <f>IF(C2&lt;&gt;0," ",Вопросы!C11)</f>
        <v> </v>
      </c>
      <c r="D10" s="13">
        <f>IF(C2&lt;&gt;0,"",IF(Вопросы!G11&lt;&gt;1,Настройки!D19,""))</f>
      </c>
      <c r="E10" s="3" t="str">
        <f>Вопросы!L11</f>
        <v>поперечными волнами</v>
      </c>
    </row>
    <row r="11" spans="1:5" ht="20.25" customHeight="1">
      <c r="A11" s="16">
        <v>6</v>
      </c>
      <c r="B11" s="26" t="str">
        <f>Вопросы!B12</f>
        <v>Какие волны называются волнами сдвига</v>
      </c>
      <c r="C11" s="13" t="str">
        <f>IF(C2&lt;&gt;0," ",Вопросы!C12)</f>
        <v> </v>
      </c>
      <c r="D11" s="13">
        <f>IF(C2&lt;&gt;0,"",IF(Вопросы!G12&lt;&gt;1,Настройки!D23,""))</f>
      </c>
      <c r="E11" s="3" t="str">
        <f>Вопросы!L12</f>
        <v>поперечными волнами</v>
      </c>
    </row>
    <row r="12" spans="1:5" ht="27">
      <c r="A12" s="16">
        <v>7</v>
      </c>
      <c r="B12" s="26" t="str">
        <f>Вопросы!B13</f>
        <v>Какие волны являются волнами сжатия и разрежения</v>
      </c>
      <c r="C12" s="13" t="str">
        <f>IF(C2&lt;&gt;0," ",Вопросы!C13)</f>
        <v> </v>
      </c>
      <c r="D12" s="13">
        <f>IF(C2&lt;&gt;0,"",IF(Вопросы!G13&lt;&gt;1,Настройки!D27,""))</f>
      </c>
      <c r="E12" s="3" t="str">
        <f>Вопросы!L13</f>
        <v>продольными волнами</v>
      </c>
    </row>
    <row r="13" spans="1:5" ht="27">
      <c r="A13" s="16">
        <v>8</v>
      </c>
      <c r="B13" s="26" t="str">
        <f>Вопросы!B14</f>
        <v>В какой среде могут распространяться упругие поперечные волны</v>
      </c>
      <c r="C13" s="13" t="str">
        <f>IF(C2&lt;&gt;0," ",Вопросы!C14)</f>
        <v> </v>
      </c>
      <c r="D13" s="13">
        <f>IF(C2&lt;&gt;0,"",IF(Вопросы!G14&lt;&gt;1,Настройки!D31,""))</f>
      </c>
      <c r="E13" s="3" t="str">
        <f>Вопросы!L14</f>
        <v>в твёрдых телах</v>
      </c>
    </row>
    <row r="14" spans="1:5" ht="26.25" customHeight="1">
      <c r="A14" s="16">
        <v>9</v>
      </c>
      <c r="B14" s="26" t="str">
        <f>Вопросы!B15</f>
        <v>В какой среде могут распространяться упругие продольные волны</v>
      </c>
      <c r="C14" s="13" t="str">
        <f>IF(C2&lt;&gt;0," ",Вопросы!C15)</f>
        <v> </v>
      </c>
      <c r="D14" s="13">
        <f>IF(C2&lt;&gt;0,"",IF(Вопросы!G15&lt;&gt;1,Настройки!D35,""))</f>
      </c>
      <c r="E14" s="3" t="str">
        <f>Вопросы!L15</f>
        <v>в любой среде</v>
      </c>
    </row>
    <row r="15" spans="1:5" ht="27">
      <c r="A15" s="16">
        <v>10</v>
      </c>
      <c r="B15" s="26" t="str">
        <f>Вопросы!B16</f>
        <v>Расстояние между ближайшими к друг другу точкам, колеблющимися в одинаковых фазах, называется</v>
      </c>
      <c r="C15" s="13" t="str">
        <f>IF(C2&lt;&gt;0," ",Вопросы!C16)</f>
        <v> </v>
      </c>
      <c r="D15" s="13">
        <f>IF(C2&lt;&gt;0,"",IF(Вопросы!G16&lt;&gt;1,Настройки!D39,""))</f>
      </c>
      <c r="E15" s="3" t="str">
        <f>Вопросы!L16</f>
        <v>длиной волны λ</v>
      </c>
    </row>
    <row r="16" ht="24" customHeight="1">
      <c r="B16" s="21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9">
        <f>IF(C2&lt;&gt;0,"",IF(D3&gt;=9,5,IF(D3&gt;=7,4,IF(D3&gt;=5,3,2))))</f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4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9.125" style="2" customWidth="1"/>
    <col min="2" max="2" width="17.25390625" style="11" customWidth="1"/>
    <col min="3" max="3" width="61.625" style="10" bestFit="1" customWidth="1"/>
    <col min="4" max="4" width="11.875" style="3" customWidth="1"/>
  </cols>
  <sheetData>
    <row r="1" spans="1:8" ht="18.75">
      <c r="A1" s="12">
        <v>1</v>
      </c>
      <c r="B1" s="38" t="s">
        <v>22</v>
      </c>
      <c r="C1" s="27"/>
      <c r="D1" s="27"/>
      <c r="E1" s="27"/>
      <c r="F1" s="27"/>
      <c r="G1" s="27"/>
      <c r="H1" s="27"/>
    </row>
    <row r="2" spans="2:4" ht="18.75">
      <c r="B2" s="33">
        <v>1</v>
      </c>
      <c r="C2" s="31" t="s">
        <v>24</v>
      </c>
      <c r="D2" s="4">
        <f>MATCH(1,B2:B4,0)</f>
        <v>1</v>
      </c>
    </row>
    <row r="3" spans="2:4" ht="18.75">
      <c r="B3" s="33"/>
      <c r="C3" s="31" t="s">
        <v>23</v>
      </c>
      <c r="D3" s="3" t="str">
        <f>INDEX(C2:C4,D2)</f>
        <v>бегущей волной</v>
      </c>
    </row>
    <row r="4" spans="2:3" ht="18.75">
      <c r="B4" s="33"/>
      <c r="C4" s="31" t="s">
        <v>25</v>
      </c>
    </row>
    <row r="5" spans="1:2" ht="18.75">
      <c r="A5" s="12">
        <v>2</v>
      </c>
      <c r="B5" s="34" t="s">
        <v>26</v>
      </c>
    </row>
    <row r="6" spans="2:4" ht="18.75">
      <c r="B6" s="33"/>
      <c r="C6" s="31" t="s">
        <v>27</v>
      </c>
      <c r="D6" s="4">
        <f>MATCH(1,B6:B8,0)</f>
        <v>2</v>
      </c>
    </row>
    <row r="7" spans="2:4" ht="18.75">
      <c r="B7" s="33">
        <v>1</v>
      </c>
      <c r="C7" s="31" t="s">
        <v>28</v>
      </c>
      <c r="D7" s="3" t="str">
        <f>INDEX(C6:C8,D6)</f>
        <v>без переноса вещества</v>
      </c>
    </row>
    <row r="8" spans="2:3" ht="18.75">
      <c r="B8" s="33"/>
      <c r="C8" s="31" t="s">
        <v>29</v>
      </c>
    </row>
    <row r="9" spans="1:2" ht="18.75">
      <c r="A9" s="12">
        <v>3</v>
      </c>
      <c r="B9" s="35" t="s">
        <v>30</v>
      </c>
    </row>
    <row r="10" spans="2:4" ht="18.75">
      <c r="B10" s="33"/>
      <c r="C10" s="31" t="s">
        <v>31</v>
      </c>
      <c r="D10" s="4">
        <f>MATCH(1,B10:B12,0)</f>
        <v>3</v>
      </c>
    </row>
    <row r="11" spans="2:4" ht="18.75">
      <c r="B11" s="33"/>
      <c r="C11" s="31" t="s">
        <v>32</v>
      </c>
      <c r="D11" s="3" t="str">
        <f>INDEX(C10:C12,D10)</f>
        <v>в упругой среде</v>
      </c>
    </row>
    <row r="12" spans="2:3" ht="18.75">
      <c r="B12" s="33">
        <v>1</v>
      </c>
      <c r="C12" s="31" t="s">
        <v>33</v>
      </c>
    </row>
    <row r="13" spans="1:3" ht="18.75">
      <c r="A13" s="12">
        <v>4</v>
      </c>
      <c r="B13" s="34" t="s">
        <v>34</v>
      </c>
      <c r="C13" s="28"/>
    </row>
    <row r="14" spans="2:4" ht="18.75">
      <c r="B14" s="33">
        <v>1</v>
      </c>
      <c r="C14" s="31" t="s">
        <v>35</v>
      </c>
      <c r="D14" s="4">
        <f>MATCH(1,B14:B16,0)</f>
        <v>1</v>
      </c>
    </row>
    <row r="15" spans="2:4" ht="18.75">
      <c r="B15" s="33"/>
      <c r="C15" s="31" t="s">
        <v>36</v>
      </c>
      <c r="D15" s="3" t="str">
        <f>INDEX(C14:C16,D14)</f>
        <v>продольными волнами</v>
      </c>
    </row>
    <row r="16" spans="2:3" ht="18.75">
      <c r="B16" s="33"/>
      <c r="C16" s="31" t="s">
        <v>37</v>
      </c>
    </row>
    <row r="17" spans="1:2" ht="18.75" customHeight="1">
      <c r="A17" s="12">
        <v>5</v>
      </c>
      <c r="B17" s="34" t="s">
        <v>38</v>
      </c>
    </row>
    <row r="18" spans="2:4" ht="18.75">
      <c r="B18" s="33"/>
      <c r="C18" s="31" t="s">
        <v>37</v>
      </c>
      <c r="D18" s="4">
        <f>MATCH(1,B18:B20,0)</f>
        <v>3</v>
      </c>
    </row>
    <row r="19" spans="2:4" ht="18.75">
      <c r="B19" s="33"/>
      <c r="C19" s="31" t="s">
        <v>35</v>
      </c>
      <c r="D19" s="32" t="str">
        <f>INDEX(C18:C20,D18)</f>
        <v>поперечными волнами</v>
      </c>
    </row>
    <row r="20" spans="2:3" ht="18.75">
      <c r="B20" s="33">
        <v>1</v>
      </c>
      <c r="C20" s="31" t="s">
        <v>36</v>
      </c>
    </row>
    <row r="21" spans="1:2" ht="18.75">
      <c r="A21" s="12">
        <v>6</v>
      </c>
      <c r="B21" s="34" t="s">
        <v>39</v>
      </c>
    </row>
    <row r="22" spans="2:4" ht="18.75">
      <c r="B22" s="33">
        <v>1</v>
      </c>
      <c r="C22" s="31" t="s">
        <v>36</v>
      </c>
      <c r="D22" s="4">
        <f>MATCH(1,B22:B24,0)</f>
        <v>1</v>
      </c>
    </row>
    <row r="23" spans="2:4" ht="18.75">
      <c r="B23" s="33"/>
      <c r="C23" s="31" t="s">
        <v>35</v>
      </c>
      <c r="D23" s="3" t="str">
        <f>INDEX(C22:C24,D22)</f>
        <v>поперечными волнами</v>
      </c>
    </row>
    <row r="24" spans="2:3" ht="18.75">
      <c r="B24" s="33"/>
      <c r="C24" s="31" t="s">
        <v>37</v>
      </c>
    </row>
    <row r="25" spans="1:2" ht="18.75">
      <c r="A25" s="12">
        <v>7</v>
      </c>
      <c r="B25" s="34" t="s">
        <v>40</v>
      </c>
    </row>
    <row r="26" spans="2:4" ht="18.75">
      <c r="B26" s="33">
        <v>1</v>
      </c>
      <c r="C26" s="31" t="s">
        <v>35</v>
      </c>
      <c r="D26" s="4">
        <f>MATCH(1,B26:B28,0)</f>
        <v>1</v>
      </c>
    </row>
    <row r="27" spans="2:4" ht="18.75">
      <c r="B27" s="33"/>
      <c r="C27" s="31" t="s">
        <v>36</v>
      </c>
      <c r="D27" s="3" t="str">
        <f>INDEX(C26:C28,D26)</f>
        <v>продольными волнами</v>
      </c>
    </row>
    <row r="28" spans="2:3" ht="18.75">
      <c r="B28" s="33"/>
      <c r="C28" s="31" t="s">
        <v>37</v>
      </c>
    </row>
    <row r="29" spans="1:2" ht="18.75">
      <c r="A29" s="12">
        <v>8</v>
      </c>
      <c r="B29" s="34" t="s">
        <v>41</v>
      </c>
    </row>
    <row r="30" spans="2:4" ht="18.75">
      <c r="B30" s="33"/>
      <c r="C30" s="31" t="s">
        <v>42</v>
      </c>
      <c r="D30" s="4">
        <f>MATCH(1,B30:B32,0)</f>
        <v>3</v>
      </c>
    </row>
    <row r="31" spans="2:4" ht="18.75">
      <c r="B31" s="33"/>
      <c r="C31" s="31" t="s">
        <v>43</v>
      </c>
      <c r="D31" s="3" t="str">
        <f>INDEX(C30:C32,D30)</f>
        <v>в твёрдых телах</v>
      </c>
    </row>
    <row r="32" spans="2:3" ht="18.75">
      <c r="B32" s="33">
        <v>1</v>
      </c>
      <c r="C32" s="31" t="s">
        <v>44</v>
      </c>
    </row>
    <row r="33" spans="1:2" ht="18.75">
      <c r="A33" s="12">
        <v>9</v>
      </c>
      <c r="B33" s="34" t="s">
        <v>45</v>
      </c>
    </row>
    <row r="34" spans="2:4" ht="18.75">
      <c r="B34" s="33">
        <v>1</v>
      </c>
      <c r="C34" s="31" t="s">
        <v>32</v>
      </c>
      <c r="D34" s="4">
        <f>MATCH(1,B34:B36,0)</f>
        <v>1</v>
      </c>
    </row>
    <row r="35" spans="2:4" ht="18.75">
      <c r="B35" s="33"/>
      <c r="C35" s="31" t="s">
        <v>46</v>
      </c>
      <c r="D35" s="3" t="str">
        <f>INDEX(C34:C36,D34)</f>
        <v>в любой среде</v>
      </c>
    </row>
    <row r="36" spans="2:3" ht="18.75">
      <c r="B36" s="33"/>
      <c r="C36" s="31" t="s">
        <v>47</v>
      </c>
    </row>
    <row r="37" spans="1:2" ht="18.75">
      <c r="A37" s="12">
        <v>10</v>
      </c>
      <c r="B37" s="34" t="s">
        <v>48</v>
      </c>
    </row>
    <row r="38" spans="2:4" ht="18.75">
      <c r="B38" s="33">
        <v>1</v>
      </c>
      <c r="C38" s="31" t="s">
        <v>49</v>
      </c>
      <c r="D38" s="4">
        <f>MATCH(1,B38:B40,0)</f>
        <v>1</v>
      </c>
    </row>
    <row r="39" spans="2:4" ht="18.75">
      <c r="B39" s="33"/>
      <c r="C39" s="31" t="s">
        <v>50</v>
      </c>
      <c r="D39" s="3" t="str">
        <f>INDEX(C38:C40,D38)</f>
        <v>длиной волны λ</v>
      </c>
    </row>
    <row r="40" spans="2:3" ht="18.75">
      <c r="B40" s="33"/>
      <c r="C40" s="31" t="s">
        <v>51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Admin</cp:lastModifiedBy>
  <cp:lastPrinted>2003-03-02T22:35:20Z</cp:lastPrinted>
  <dcterms:created xsi:type="dcterms:W3CDTF">2003-02-28T19:49:25Z</dcterms:created>
  <dcterms:modified xsi:type="dcterms:W3CDTF">2014-01-04T09:57:16Z</dcterms:modified>
  <cp:category/>
  <cp:version/>
  <cp:contentType/>
  <cp:contentStatus/>
</cp:coreProperties>
</file>