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<sst xmlns="http://schemas.openxmlformats.org/spreadsheetml/2006/main" count="23" uniqueCount="17">
  <si>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балл</t>
  </si>
  <si>
    <t>3а</t>
  </si>
  <si>
    <t>3б</t>
  </si>
  <si>
    <t>3в</t>
  </si>
  <si>
    <t>успешн</t>
  </si>
  <si>
    <t>ур</t>
  </si>
  <si>
    <t>%</t>
  </si>
  <si>
    <t>связная речь</t>
  </si>
  <si>
    <t>словарь и словообразование</t>
  </si>
  <si>
    <t>грамматический строй</t>
  </si>
  <si>
    <t>языковой анализ</t>
  </si>
  <si>
    <t>сенсомоторный уровень</t>
  </si>
  <si>
    <t>Ф.И.ученика</t>
  </si>
  <si>
    <t>грам</t>
  </si>
  <si>
    <t>общ</t>
  </si>
  <si>
    <t>Протокол речевого развития</t>
  </si>
  <si>
    <t>Осипова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</si>
</sst>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6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(Лист1!$C$5,Лист1!$D$5,Лист1!$E$5,Лист1!$F$5,Лист1!$F$5,Лист1!$K$5,Лист1!$Q$5,Лист1!$W$5,Лист1!$AA$5)</c:f>
              <c:numCache/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515"/>
          <c:w val="0.14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7</xdr:row>
      <xdr:rowOff>161925</xdr:rowOff>
    </xdr:from>
    <xdr:to>
      <xdr:col>25</xdr:col>
      <xdr:colOff>390525</xdr:colOff>
      <xdr:row>22</xdr:row>
      <xdr:rowOff>47625</xdr:rowOff>
    </xdr:to>
    <xdr:graphicFrame>
      <xdr:nvGraphicFramePr>
        <xdr:cNvPr id="1" name="Диаграмма 2"/>
        <xdr:cNvGraphicFramePr/>
      </xdr:nvGraphicFramePr>
      <xdr:xfrm>
        <a:off x="5200650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16.7109375" style="0" customWidth="1"/>
    <col min="2" max="2" width="5.28125" style="0" customWidth="1"/>
    <col min="3" max="3" width="4.8515625" style="0" customWidth="1"/>
    <col min="4" max="4" width="5.421875" style="0" customWidth="1"/>
    <col min="5" max="5" width="4.8515625" style="0" customWidth="1"/>
    <col min="6" max="6" width="7.57421875" style="0" customWidth="1"/>
    <col min="7" max="7" width="4.8515625" style="0" customWidth="1"/>
    <col min="8" max="8" width="4.7109375" style="0" customWidth="1"/>
    <col min="9" max="9" width="4.421875" style="0" customWidth="1"/>
    <col min="10" max="10" width="4.57421875" style="0" customWidth="1"/>
    <col min="11" max="11" width="7.140625" style="0" customWidth="1"/>
    <col min="12" max="12" width="4.57421875" style="0" customWidth="1"/>
    <col min="13" max="13" width="4.7109375" style="0" customWidth="1"/>
    <col min="14" max="14" width="5.00390625" style="0" customWidth="1"/>
    <col min="15" max="15" width="5.140625" style="0" customWidth="1"/>
    <col min="16" max="16" width="4.421875" style="0" customWidth="1"/>
    <col min="17" max="17" width="6.8515625" style="0" customWidth="1"/>
    <col min="18" max="18" width="5.140625" style="0" customWidth="1"/>
    <col min="19" max="20" width="4.28125" style="0" customWidth="1"/>
    <col min="21" max="21" width="4.57421875" style="0" customWidth="1"/>
    <col min="22" max="22" width="5.00390625" style="0" customWidth="1"/>
    <col min="23" max="23" width="6.140625" style="0" customWidth="1"/>
    <col min="24" max="24" width="5.28125" style="0" customWidth="1"/>
    <col min="25" max="25" width="4.8515625" style="0" customWidth="1"/>
    <col min="26" max="26" width="6.57421875" style="0" customWidth="1"/>
    <col min="27" max="27" width="5.140625" style="0" customWidth="1"/>
    <col min="29" max="29" width="5.8515625" style="0" customWidth="1"/>
    <col min="30" max="30" width="18.28125" style="0" customWidth="1"/>
  </cols>
  <sheetData>
    <row r="1" spans="1:30" ht="1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">
      <c r="A2" s="9" t="s">
        <v>12</v>
      </c>
      <c r="B2" s="9" t="s">
        <v>11</v>
      </c>
      <c r="C2" s="9"/>
      <c r="D2" s="9"/>
      <c r="E2" s="9"/>
      <c r="F2" s="9"/>
      <c r="G2" s="10" t="s">
        <v>10</v>
      </c>
      <c r="H2" s="10"/>
      <c r="I2" s="10"/>
      <c r="J2" s="10"/>
      <c r="K2" s="10"/>
      <c r="L2" s="9" t="s">
        <v>9</v>
      </c>
      <c r="M2" s="9"/>
      <c r="N2" s="9"/>
      <c r="O2" s="9"/>
      <c r="P2" s="9"/>
      <c r="Q2" s="9"/>
      <c r="R2" s="9" t="s">
        <v>8</v>
      </c>
      <c r="S2" s="9"/>
      <c r="T2" s="9"/>
      <c r="U2" s="9"/>
      <c r="V2" s="9"/>
      <c r="W2" s="9"/>
      <c r="X2" s="9" t="s">
        <v>7</v>
      </c>
      <c r="Y2" s="9"/>
      <c r="Z2" s="9"/>
      <c r="AA2" s="1" t="s">
        <v>13</v>
      </c>
      <c r="AB2" s="1" t="s">
        <v>14</v>
      </c>
      <c r="AC2" s="1" t="s">
        <v>6</v>
      </c>
      <c r="AD2" s="1"/>
    </row>
    <row r="3" spans="1:30" ht="15">
      <c r="A3" s="9"/>
      <c r="B3" s="1">
        <v>1</v>
      </c>
      <c r="C3" s="1">
        <v>2</v>
      </c>
      <c r="D3" s="1">
        <v>3</v>
      </c>
      <c r="E3" s="1">
        <v>4</v>
      </c>
      <c r="F3" s="1" t="s">
        <v>0</v>
      </c>
      <c r="G3" s="1">
        <v>1</v>
      </c>
      <c r="H3" s="1">
        <v>2</v>
      </c>
      <c r="I3" s="1">
        <v>3</v>
      </c>
      <c r="J3" s="1">
        <v>4</v>
      </c>
      <c r="K3" s="1" t="s">
        <v>0</v>
      </c>
      <c r="L3" s="1">
        <v>1</v>
      </c>
      <c r="M3" s="1">
        <v>2</v>
      </c>
      <c r="N3" s="1">
        <v>3</v>
      </c>
      <c r="O3" s="1">
        <v>4</v>
      </c>
      <c r="P3" s="1">
        <v>5</v>
      </c>
      <c r="Q3" s="1" t="s">
        <v>0</v>
      </c>
      <c r="R3" s="1">
        <v>1</v>
      </c>
      <c r="S3" s="1">
        <v>2</v>
      </c>
      <c r="T3" s="1" t="s">
        <v>1</v>
      </c>
      <c r="U3" s="1" t="s">
        <v>2</v>
      </c>
      <c r="V3" s="1" t="s">
        <v>3</v>
      </c>
      <c r="W3" s="1" t="s">
        <v>0</v>
      </c>
      <c r="X3" s="1">
        <v>1</v>
      </c>
      <c r="Y3" s="1">
        <v>2</v>
      </c>
      <c r="Z3" s="1" t="s">
        <v>0</v>
      </c>
      <c r="AA3" s="1" t="s">
        <v>0</v>
      </c>
      <c r="AB3" s="1" t="s">
        <v>0</v>
      </c>
      <c r="AC3" s="1" t="s">
        <v>4</v>
      </c>
      <c r="AD3" s="2" t="s">
        <v>5</v>
      </c>
    </row>
    <row r="4" spans="1:30" ht="15">
      <c r="A4" s="7" t="s">
        <v>16</v>
      </c>
      <c r="B4" s="3">
        <v>4</v>
      </c>
      <c r="C4" s="3">
        <v>7</v>
      </c>
      <c r="D4" s="3">
        <v>15</v>
      </c>
      <c r="E4" s="3">
        <v>5</v>
      </c>
      <c r="F4" s="3">
        <f>B4+C4+D4+E4</f>
        <v>31</v>
      </c>
      <c r="G4" s="4">
        <v>1</v>
      </c>
      <c r="H4" s="4">
        <v>1</v>
      </c>
      <c r="I4" s="4">
        <v>1</v>
      </c>
      <c r="J4" s="4">
        <v>0</v>
      </c>
      <c r="K4" s="3">
        <f>G4+H4+I4+J4</f>
        <v>3</v>
      </c>
      <c r="L4" s="4">
        <v>4</v>
      </c>
      <c r="M4" s="4">
        <v>4</v>
      </c>
      <c r="N4" s="4">
        <v>3.5</v>
      </c>
      <c r="O4" s="4">
        <v>5</v>
      </c>
      <c r="P4" s="4">
        <v>5</v>
      </c>
      <c r="Q4" s="3">
        <f>L4+M4+N4+O4+P4</f>
        <v>21.5</v>
      </c>
      <c r="R4" s="4">
        <v>7</v>
      </c>
      <c r="S4" s="4">
        <v>4</v>
      </c>
      <c r="T4" s="4">
        <v>0</v>
      </c>
      <c r="U4" s="4">
        <v>2</v>
      </c>
      <c r="V4" s="4">
        <v>2</v>
      </c>
      <c r="W4" s="3">
        <f>R4+S4+T4+U4+V4</f>
        <v>15</v>
      </c>
      <c r="X4" s="4">
        <v>4.5</v>
      </c>
      <c r="Y4" s="4">
        <v>4.5</v>
      </c>
      <c r="Z4" s="3">
        <f>X4+Y4</f>
        <v>9</v>
      </c>
      <c r="AA4" s="3">
        <v>7.7</v>
      </c>
      <c r="AB4" s="4">
        <f>F4+K4+Q4+W4+Z4+AA4</f>
        <v>87.2</v>
      </c>
      <c r="AC4" s="4">
        <f>AB4*100/200</f>
        <v>43.6</v>
      </c>
      <c r="AD4" s="4" t="str">
        <f>IF(AC4&lt;50,"1 ур",IF(AC4&lt;65,"2 ур",IF(AC4&lt;80,"3 ур",IF(AC4&lt;=100,"4 ур"))))</f>
        <v>1 ур</v>
      </c>
    </row>
    <row r="5" spans="1:30" ht="15">
      <c r="A5" s="8"/>
      <c r="B5" s="1">
        <f>B4*100/15</f>
        <v>26.666666666666668</v>
      </c>
      <c r="C5" s="1">
        <f>C4*100/10</f>
        <v>70</v>
      </c>
      <c r="D5" s="1">
        <f>D4*100/15</f>
        <v>100</v>
      </c>
      <c r="E5" s="1">
        <f>E4*100/10</f>
        <v>50</v>
      </c>
      <c r="F5" s="1">
        <f>F4*100/50</f>
        <v>62</v>
      </c>
      <c r="G5" s="5"/>
      <c r="H5" s="5"/>
      <c r="I5" s="5"/>
      <c r="J5" s="5"/>
      <c r="K5" s="1">
        <f>K4*100/10</f>
        <v>30</v>
      </c>
      <c r="L5" s="5"/>
      <c r="M5" s="5"/>
      <c r="N5" s="5"/>
      <c r="O5" s="5"/>
      <c r="P5" s="5"/>
      <c r="Q5" s="1">
        <f>Q4*100/50</f>
        <v>43</v>
      </c>
      <c r="R5" s="5"/>
      <c r="S5" s="5"/>
      <c r="T5" s="5"/>
      <c r="U5" s="5"/>
      <c r="V5" s="5"/>
      <c r="W5" s="1">
        <f>W4*100/50</f>
        <v>30</v>
      </c>
      <c r="X5" s="5"/>
      <c r="Y5" s="5"/>
      <c r="Z5" s="1">
        <f>Z4*100/30</f>
        <v>30</v>
      </c>
      <c r="AA5" s="1">
        <f>AA4*100/10</f>
        <v>77</v>
      </c>
      <c r="AB5" s="5"/>
      <c r="AC5" s="5"/>
      <c r="AD5" s="5"/>
    </row>
    <row r="6" spans="1:3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</sheetData>
  <sheetProtection/>
  <mergeCells count="27">
    <mergeCell ref="R2:W2"/>
    <mergeCell ref="X2:Z2"/>
    <mergeCell ref="A2:A3"/>
    <mergeCell ref="B2:F2"/>
    <mergeCell ref="G2:K2"/>
    <mergeCell ref="L2:Q2"/>
    <mergeCell ref="S4:S5"/>
    <mergeCell ref="G4:G5"/>
    <mergeCell ref="H4:H5"/>
    <mergeCell ref="A4:A5"/>
    <mergeCell ref="I4:I5"/>
    <mergeCell ref="J4:J5"/>
    <mergeCell ref="L4:L5"/>
    <mergeCell ref="N4:N5"/>
    <mergeCell ref="O4:O5"/>
    <mergeCell ref="P4:P5"/>
    <mergeCell ref="R4:R5"/>
    <mergeCell ref="AC4:AC5"/>
    <mergeCell ref="AD4:AD5"/>
    <mergeCell ref="A1:AD1"/>
    <mergeCell ref="T4:T5"/>
    <mergeCell ref="U4:U5"/>
    <mergeCell ref="V4:V5"/>
    <mergeCell ref="X4:X5"/>
    <mergeCell ref="Y4:Y5"/>
    <mergeCell ref="AB4:AB5"/>
    <mergeCell ref="M4:M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Администртор</cp:lastModifiedBy>
  <dcterms:created xsi:type="dcterms:W3CDTF">2010-10-19T05:53:37Z</dcterms:created>
  <dcterms:modified xsi:type="dcterms:W3CDTF">2013-01-23T16:46:46Z</dcterms:modified>
  <cp:category/>
  <cp:version/>
  <cp:contentType/>
  <cp:contentStatus/>
</cp:coreProperties>
</file>