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7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15" windowHeight="7620" activeTab="0"/>
  </bookViews>
  <sheets>
    <sheet name="Условия_1" sheetId="1" r:id="rId1"/>
    <sheet name="Ответы_1" sheetId="2" r:id="rId2"/>
    <sheet name="Условия_2" sheetId="3" r:id="rId3"/>
    <sheet name="Ответы_2" sheetId="4" r:id="rId4"/>
    <sheet name="Условие_3" sheetId="5" r:id="rId5"/>
    <sheet name="Ответы_3" sheetId="6" r:id="rId6"/>
    <sheet name="Условие_4" sheetId="7" r:id="rId7"/>
    <sheet name="Ответы_4" sheetId="8" r:id="rId8"/>
    <sheet name="Условия_5" sheetId="9" r:id="rId9"/>
    <sheet name="Ответы_5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<sst xmlns="http://schemas.openxmlformats.org/spreadsheetml/2006/main" count="100" uniqueCount="53">
  <si>
    <t>расстояние , см</t>
  </si>
  <si>
    <t>№ варианта</t>
  </si>
  <si>
    <t>Закон Кулона</t>
  </si>
  <si>
    <t>Расстояние, м</t>
  </si>
  <si>
    <t>расстояние, м</t>
  </si>
  <si>
    <t>ε</t>
  </si>
  <si>
    <r>
      <t>Q</t>
    </r>
    <r>
      <rPr>
        <vertAlign val="subscript"/>
        <sz val="11"/>
        <color indexed="8"/>
        <rFont val="Calibri"/>
        <family val="2"/>
      </rPr>
      <t xml:space="preserve">1, </t>
    </r>
    <r>
      <rPr>
        <sz val="11"/>
        <color indexed="8"/>
        <rFont val="Calibri"/>
        <family val="2"/>
      </rPr>
      <t>Кл</t>
    </r>
  </si>
  <si>
    <r>
      <t>Q</t>
    </r>
    <r>
      <rPr>
        <vertAlign val="subscript"/>
        <sz val="11"/>
        <color indexed="8"/>
        <rFont val="Calibri"/>
        <family val="2"/>
      </rPr>
      <t xml:space="preserve">2 , </t>
    </r>
    <r>
      <rPr>
        <sz val="11"/>
        <color indexed="8"/>
        <rFont val="Calibri"/>
        <family val="2"/>
      </rPr>
      <t>Кл</t>
    </r>
  </si>
  <si>
    <t>Напряженность и потенциал точечного заряда</t>
  </si>
  <si>
    <t xml:space="preserve">    Определите напряженность и потенциал точечного заряда на расстоянии r от него в воздухе.</t>
  </si>
  <si>
    <r>
      <t>Q</t>
    </r>
    <r>
      <rPr>
        <vertAlign val="subscript"/>
        <sz val="12"/>
        <color indexed="8"/>
        <rFont val="Calibri"/>
        <family val="2"/>
      </rPr>
      <t xml:space="preserve">1, </t>
    </r>
    <r>
      <rPr>
        <sz val="12"/>
        <color indexed="8"/>
        <rFont val="Calibri"/>
        <family val="2"/>
      </rPr>
      <t>Кл</t>
    </r>
  </si>
  <si>
    <t>Напряженность, В/м</t>
  </si>
  <si>
    <t>Потенциал, В</t>
  </si>
  <si>
    <t>Сила , Н</t>
  </si>
  <si>
    <t>Конденсаторы. Электроемкость плоского конденсатора.</t>
  </si>
  <si>
    <t xml:space="preserve">   Определить электроемкость плоского конденсатора, если площадь пластин S, а расстояние между пластинами равно d. Относительная диэлектрическая проницаемость среды равна   </t>
  </si>
  <si>
    <t>Единицы измерения</t>
  </si>
  <si>
    <r>
      <t>см</t>
    </r>
    <r>
      <rPr>
        <vertAlign val="superscript"/>
        <sz val="10"/>
        <rFont val="Arial Cyr"/>
        <family val="2"/>
      </rPr>
      <t>2</t>
    </r>
  </si>
  <si>
    <t>мм</t>
  </si>
  <si>
    <t xml:space="preserve">     Определить электроемкость плоского конденсатора, если площадь пластин S, а расстояние между пластинами равно d. Относительная диэлектрическая проницаемость среды равна   </t>
  </si>
  <si>
    <t>Конденсаторы. Соединения конденсаторов в батареи.</t>
  </si>
  <si>
    <r>
      <t>С</t>
    </r>
    <r>
      <rPr>
        <vertAlign val="subscript"/>
        <sz val="10"/>
        <rFont val="Arial Cyr"/>
        <family val="2"/>
      </rPr>
      <t>1</t>
    </r>
  </si>
  <si>
    <r>
      <t>С</t>
    </r>
    <r>
      <rPr>
        <vertAlign val="subscript"/>
        <sz val="10"/>
        <rFont val="Arial Cyr"/>
        <family val="2"/>
      </rPr>
      <t>2</t>
    </r>
  </si>
  <si>
    <r>
      <t>С</t>
    </r>
    <r>
      <rPr>
        <vertAlign val="subscript"/>
        <sz val="10"/>
        <rFont val="Arial Cyr"/>
        <family val="2"/>
      </rPr>
      <t>3</t>
    </r>
  </si>
  <si>
    <t>мкФ</t>
  </si>
  <si>
    <r>
      <t>С</t>
    </r>
    <r>
      <rPr>
        <vertAlign val="subscript"/>
        <sz val="10"/>
        <rFont val="Arial Cyr"/>
        <family val="2"/>
      </rPr>
      <t>парал</t>
    </r>
    <r>
      <rPr>
        <sz val="10"/>
        <rFont val="Arial Cyr"/>
        <family val="2"/>
      </rPr>
      <t>=С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2"/>
      </rPr>
      <t>+С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>+С</t>
    </r>
    <r>
      <rPr>
        <vertAlign val="subscript"/>
        <sz val="10"/>
        <rFont val="Arial Cyr"/>
        <family val="2"/>
      </rPr>
      <t>3</t>
    </r>
  </si>
  <si>
    <t>Конденсаторы. Электроемкость, заряд, энергия конденсатора.</t>
  </si>
  <si>
    <t xml:space="preserve">  Площадь пластин конденсатора равна S. Толщина диэлектрика равна d. Диэлектрическая проницаемость равна  ε . Вычислить электроемкость конденсатора, его заряд и энергию, если разность потенциалов на его пластинах составляет U. </t>
  </si>
  <si>
    <t>S</t>
  </si>
  <si>
    <t>d</t>
  </si>
  <si>
    <t>U</t>
  </si>
  <si>
    <t>В</t>
  </si>
  <si>
    <t xml:space="preserve">Площадь пластин конденсатора равна S. Толщина диэлектрика равна d. Диэлектрическая проницаемость равна  ε . Вычислить электроемкость конденсатора, его заряд и энергию, если разность потенциалов на его пластинах составляет U.      </t>
  </si>
  <si>
    <r>
      <t xml:space="preserve">           см</t>
    </r>
    <r>
      <rPr>
        <vertAlign val="superscript"/>
        <sz val="10"/>
        <rFont val="Arial Cyr"/>
        <family val="2"/>
      </rPr>
      <t>2</t>
    </r>
    <r>
      <rPr>
        <sz val="11"/>
        <color theme="1"/>
        <rFont val="Calibri"/>
        <family val="2"/>
      </rPr>
      <t xml:space="preserve"> переводим в 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 xml:space="preserve"> умножить на 10</t>
    </r>
    <r>
      <rPr>
        <vertAlign val="superscript"/>
        <sz val="10"/>
        <rFont val="Arial Cyr"/>
        <family val="2"/>
      </rPr>
      <t>-4</t>
    </r>
    <r>
      <rPr>
        <sz val="11"/>
        <color theme="1"/>
        <rFont val="Calibri"/>
        <family val="2"/>
      </rPr>
      <t>, и мм в м умножаем на 10</t>
    </r>
    <r>
      <rPr>
        <vertAlign val="superscript"/>
        <sz val="10"/>
        <rFont val="Arial Cyr"/>
        <family val="2"/>
      </rPr>
      <t>-3</t>
    </r>
  </si>
  <si>
    <t>C</t>
  </si>
  <si>
    <t>q</t>
  </si>
  <si>
    <t>W</t>
  </si>
  <si>
    <t>Ф</t>
  </si>
  <si>
    <t>Кл</t>
  </si>
  <si>
    <t>Дж</t>
  </si>
  <si>
    <t>расстояние, см</t>
  </si>
  <si>
    <t>Расстояние, d</t>
  </si>
  <si>
    <t>Площадь пластин, S</t>
  </si>
  <si>
    <t xml:space="preserve">Проницаемость среды, </t>
  </si>
  <si>
    <t>Проницаемость среды,</t>
  </si>
  <si>
    <r>
      <t xml:space="preserve">     Определить силу взаимодействия двух точечных электрических зарядов Q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и Q</t>
    </r>
    <r>
      <rPr>
        <vertAlign val="sub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на расстоянии r друг от друга. Диэлектрическая проницаемость среды </t>
    </r>
    <r>
      <rPr>
        <sz val="11"/>
        <color indexed="8"/>
        <rFont val="Calibri"/>
        <family val="2"/>
      </rPr>
      <t>ε.</t>
    </r>
  </si>
  <si>
    <r>
      <t xml:space="preserve">     Определить силу взаимодействия двух точечных электрических зарядов Q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и Q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на расстоянии r друг от друга. Диэлектрическая проницаемость среды </t>
    </r>
    <r>
      <rPr>
        <sz val="11"/>
        <color indexed="8"/>
        <rFont val="Calibri"/>
        <family val="2"/>
      </rPr>
      <t>ε.</t>
    </r>
  </si>
  <si>
    <r>
      <t xml:space="preserve">    Имеются три конденсатора С</t>
    </r>
    <r>
      <rPr>
        <vertAlign val="subscript"/>
        <sz val="10"/>
        <rFont val="Arial Cyr"/>
        <family val="2"/>
      </rPr>
      <t>1</t>
    </r>
    <r>
      <rPr>
        <sz val="11"/>
        <color theme="1"/>
        <rFont val="Calibri"/>
        <family val="2"/>
      </rPr>
      <t>, С</t>
    </r>
    <r>
      <rPr>
        <vertAlign val="subscript"/>
        <sz val="10"/>
        <rFont val="Arial Cyr"/>
        <family val="2"/>
      </rPr>
      <t>2</t>
    </r>
    <r>
      <rPr>
        <sz val="11"/>
        <color theme="1"/>
        <rFont val="Calibri"/>
        <family val="2"/>
      </rPr>
      <t xml:space="preserve"> и С</t>
    </r>
    <r>
      <rPr>
        <vertAlign val="subscript"/>
        <sz val="10"/>
        <rFont val="Arial Cyr"/>
        <family val="2"/>
      </rPr>
      <t>3</t>
    </r>
    <r>
      <rPr>
        <sz val="11"/>
        <color theme="1"/>
        <rFont val="Calibri"/>
        <family val="2"/>
      </rPr>
      <t>. Найти их общую электроемкость при параллельном и последовательном соединении. (При последовательном соединении результат округлите до сотых). Вычисления произведите в мкФ.</t>
    </r>
  </si>
  <si>
    <t>Напряженность и потенциал.  Ответы</t>
  </si>
  <si>
    <t>Конденсаторы. Электроемкость плоского конденсатора.     Ответы</t>
  </si>
  <si>
    <t>Закон Кулона.   Ответы</t>
  </si>
  <si>
    <t>Конденсаторы. Соединения конденсаторов в батареи.  Ответы.</t>
  </si>
  <si>
    <t>Конденсаторы. Электроемкость, заряд, энергия конденсатора.  Ответы.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</si>
</sst>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2"/>
    </font>
    <font>
      <vertAlign val="superscript"/>
      <sz val="10"/>
      <name val="Arial Cyr"/>
      <family val="2"/>
    </font>
    <font>
      <sz val="14"/>
      <name val="Times New Roman"/>
      <family val="1"/>
    </font>
    <font>
      <vertAlign val="subscript"/>
      <sz val="10"/>
      <name val="Arial Cyr"/>
      <family val="2"/>
    </font>
    <font>
      <b/>
      <sz val="12"/>
      <name val="Arial Cyr"/>
      <family val="2"/>
    </font>
    <font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B28B"/>
        <bgColor indexed="64"/>
      </patternFill>
    </fill>
    <fill>
      <patternFill patternType="solid">
        <fgColor rgb="FFFFC7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1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1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1" fontId="0" fillId="0" borderId="11" xfId="0" applyNumberForma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11" fontId="50" fillId="0" borderId="10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1" fontId="40" fillId="0" borderId="0" xfId="0" applyNumberFormat="1" applyFont="1" applyAlignment="1">
      <alignment/>
    </xf>
    <xf numFmtId="11" fontId="4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1" fontId="0" fillId="33" borderId="10" xfId="0" applyNumberForma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1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1" fontId="0" fillId="0" borderId="10" xfId="0" applyNumberFormat="1" applyBorder="1" applyAlignment="1">
      <alignment/>
    </xf>
    <xf numFmtId="11" fontId="0" fillId="34" borderId="10" xfId="0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1" fontId="0" fillId="34" borderId="10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35" borderId="12" xfId="0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36" borderId="17" xfId="0" applyFill="1" applyBorder="1" applyAlignment="1">
      <alignment vertical="center" wrapText="1"/>
    </xf>
    <xf numFmtId="0" fontId="0" fillId="36" borderId="18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36" borderId="20" xfId="0" applyFill="1" applyBorder="1" applyAlignment="1">
      <alignment vertical="center" wrapText="1"/>
    </xf>
    <xf numFmtId="0" fontId="0" fillId="36" borderId="21" xfId="0" applyFill="1" applyBorder="1" applyAlignment="1">
      <alignment vertical="center" wrapText="1"/>
    </xf>
    <xf numFmtId="0" fontId="0" fillId="36" borderId="16" xfId="0" applyFill="1" applyBorder="1" applyAlignment="1">
      <alignment vertical="center" wrapText="1"/>
    </xf>
    <xf numFmtId="0" fontId="0" fillId="36" borderId="22" xfId="0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0" fontId="0" fillId="36" borderId="21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2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wmf" /><Relationship Id="rId4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view="pageLayout" workbookViewId="0" topLeftCell="A1">
      <selection activeCell="H1" sqref="H1"/>
    </sheetView>
  </sheetViews>
  <sheetFormatPr defaultColWidth="9.140625" defaultRowHeight="15"/>
  <cols>
    <col min="5" max="5" width="12.421875" style="0" customWidth="1"/>
  </cols>
  <sheetData>
    <row r="1" spans="5:6" ht="15">
      <c r="E1" s="84"/>
      <c r="F1" s="84"/>
    </row>
    <row r="2" spans="2:6" ht="15">
      <c r="B2" s="45" t="s">
        <v>2</v>
      </c>
      <c r="C2" s="46"/>
      <c r="D2" s="46"/>
      <c r="E2" s="46"/>
      <c r="F2" s="47"/>
    </row>
    <row r="3" spans="2:6" ht="64.5" customHeight="1">
      <c r="B3" s="48" t="s">
        <v>45</v>
      </c>
      <c r="C3" s="49"/>
      <c r="D3" s="49"/>
      <c r="E3" s="49"/>
      <c r="F3" s="50"/>
    </row>
    <row r="4" spans="2:7" ht="45">
      <c r="B4" s="1" t="s">
        <v>1</v>
      </c>
      <c r="C4" s="1" t="s">
        <v>6</v>
      </c>
      <c r="D4" s="1" t="s">
        <v>7</v>
      </c>
      <c r="E4" s="1" t="s">
        <v>0</v>
      </c>
      <c r="F4" s="7" t="s">
        <v>5</v>
      </c>
      <c r="G4" s="8"/>
    </row>
    <row r="5" spans="2:7" ht="15">
      <c r="B5" s="3">
        <v>1</v>
      </c>
      <c r="C5" s="4">
        <v>6.5E-06</v>
      </c>
      <c r="D5" s="4">
        <v>5.2E-09</v>
      </c>
      <c r="E5" s="3">
        <v>4</v>
      </c>
      <c r="F5" s="10">
        <v>3.5</v>
      </c>
      <c r="G5" s="9"/>
    </row>
    <row r="6" spans="2:7" ht="15">
      <c r="B6" s="3">
        <v>2</v>
      </c>
      <c r="C6" s="4">
        <v>7E-06</v>
      </c>
      <c r="D6" s="4">
        <v>5.4E-09</v>
      </c>
      <c r="E6" s="3">
        <v>6</v>
      </c>
      <c r="F6" s="10">
        <v>81</v>
      </c>
      <c r="G6" s="9"/>
    </row>
    <row r="7" spans="2:7" ht="15">
      <c r="B7" s="3">
        <v>3</v>
      </c>
      <c r="C7" s="4">
        <v>7.5E-06</v>
      </c>
      <c r="D7" s="4">
        <v>5.6E-09</v>
      </c>
      <c r="E7" s="3">
        <v>8</v>
      </c>
      <c r="F7" s="10">
        <v>2.1</v>
      </c>
      <c r="G7" s="9"/>
    </row>
    <row r="8" spans="2:7" ht="15">
      <c r="B8" s="3">
        <v>4</v>
      </c>
      <c r="C8" s="4">
        <v>8E-06</v>
      </c>
      <c r="D8" s="4">
        <v>5.8E-09</v>
      </c>
      <c r="E8" s="3">
        <v>10</v>
      </c>
      <c r="F8" s="10">
        <v>2.5</v>
      </c>
      <c r="G8" s="9"/>
    </row>
    <row r="9" spans="2:7" ht="15">
      <c r="B9" s="3">
        <v>5</v>
      </c>
      <c r="C9" s="4">
        <v>8.5E-06</v>
      </c>
      <c r="D9" s="4">
        <v>6E-09</v>
      </c>
      <c r="E9" s="3">
        <v>12</v>
      </c>
      <c r="F9" s="10">
        <v>2</v>
      </c>
      <c r="G9" s="9"/>
    </row>
    <row r="10" spans="2:7" ht="15">
      <c r="B10" s="3">
        <v>6</v>
      </c>
      <c r="C10" s="4">
        <v>9E-06</v>
      </c>
      <c r="D10" s="4">
        <v>6.2E-09</v>
      </c>
      <c r="E10" s="3">
        <v>14</v>
      </c>
      <c r="F10" s="10">
        <v>2.2</v>
      </c>
      <c r="G10" s="9"/>
    </row>
    <row r="11" spans="2:7" ht="15">
      <c r="B11" s="3">
        <v>7</v>
      </c>
      <c r="C11" s="4">
        <v>9.5E-06</v>
      </c>
      <c r="D11" s="4">
        <v>6.4E-09</v>
      </c>
      <c r="E11" s="3">
        <v>16</v>
      </c>
      <c r="F11" s="10">
        <v>6</v>
      </c>
      <c r="G11" s="9"/>
    </row>
    <row r="12" spans="2:7" ht="15">
      <c r="B12" s="3">
        <v>8</v>
      </c>
      <c r="C12" s="4">
        <v>1E-05</v>
      </c>
      <c r="D12" s="4">
        <v>6.6E-09</v>
      </c>
      <c r="E12" s="3">
        <v>18</v>
      </c>
      <c r="F12" s="10">
        <v>7</v>
      </c>
      <c r="G12" s="9"/>
    </row>
    <row r="13" spans="2:7" ht="15">
      <c r="B13" s="3">
        <v>9</v>
      </c>
      <c r="C13" s="4">
        <v>1.05E-05</v>
      </c>
      <c r="D13" s="4">
        <v>6.8E-09</v>
      </c>
      <c r="E13" s="3">
        <v>20</v>
      </c>
      <c r="F13" s="10">
        <v>3.5</v>
      </c>
      <c r="G13" s="9"/>
    </row>
    <row r="14" spans="2:7" ht="15">
      <c r="B14" s="3">
        <v>10</v>
      </c>
      <c r="C14" s="4">
        <v>1.1E-05</v>
      </c>
      <c r="D14" s="4">
        <v>7E-09</v>
      </c>
      <c r="E14" s="3">
        <v>22</v>
      </c>
      <c r="F14" s="10">
        <v>81</v>
      </c>
      <c r="G14" s="9"/>
    </row>
    <row r="15" spans="2:7" ht="15">
      <c r="B15" s="3">
        <v>11</v>
      </c>
      <c r="C15" s="4">
        <v>1.15E-05</v>
      </c>
      <c r="D15" s="4">
        <v>7.2E-09</v>
      </c>
      <c r="E15" s="3">
        <v>24</v>
      </c>
      <c r="F15" s="10">
        <v>2.1</v>
      </c>
      <c r="G15" s="9"/>
    </row>
    <row r="16" spans="2:7" ht="15">
      <c r="B16" s="3">
        <v>12</v>
      </c>
      <c r="C16" s="4">
        <v>1.2E-05</v>
      </c>
      <c r="D16" s="4">
        <v>7.4E-09</v>
      </c>
      <c r="E16" s="3">
        <v>26</v>
      </c>
      <c r="F16" s="10">
        <v>2.5</v>
      </c>
      <c r="G16" s="9"/>
    </row>
    <row r="17" spans="2:7" ht="15">
      <c r="B17" s="3">
        <v>13</v>
      </c>
      <c r="C17" s="4">
        <v>1.25E-05</v>
      </c>
      <c r="D17" s="4">
        <v>7.6E-09</v>
      </c>
      <c r="E17" s="3">
        <v>28</v>
      </c>
      <c r="F17" s="10">
        <v>2</v>
      </c>
      <c r="G17" s="9"/>
    </row>
    <row r="18" spans="2:7" ht="15">
      <c r="B18" s="3">
        <v>14</v>
      </c>
      <c r="C18" s="4">
        <v>1.3E-05</v>
      </c>
      <c r="D18" s="4">
        <v>7.8E-09</v>
      </c>
      <c r="E18" s="3">
        <v>30</v>
      </c>
      <c r="F18" s="10">
        <v>2.2</v>
      </c>
      <c r="G18" s="9"/>
    </row>
    <row r="19" spans="2:7" ht="15">
      <c r="B19" s="3">
        <v>15</v>
      </c>
      <c r="C19" s="4">
        <v>1.35E-05</v>
      </c>
      <c r="D19" s="4">
        <v>8E-09</v>
      </c>
      <c r="E19" s="3">
        <v>32</v>
      </c>
      <c r="F19" s="10">
        <v>6</v>
      </c>
      <c r="G19" s="9"/>
    </row>
    <row r="20" spans="2:6" ht="15">
      <c r="B20" s="3">
        <v>16</v>
      </c>
      <c r="C20" s="4">
        <v>1.4E-05</v>
      </c>
      <c r="D20" s="4">
        <v>8.2E-09</v>
      </c>
      <c r="E20" s="3">
        <v>34</v>
      </c>
      <c r="F20" s="10">
        <v>7</v>
      </c>
    </row>
    <row r="21" spans="2:6" ht="15">
      <c r="B21" s="3">
        <v>17</v>
      </c>
      <c r="C21" s="4">
        <v>1.45E-05</v>
      </c>
      <c r="D21" s="4">
        <v>8.4E-09</v>
      </c>
      <c r="E21" s="3">
        <v>36</v>
      </c>
      <c r="F21" s="10">
        <v>3.5</v>
      </c>
    </row>
    <row r="22" spans="2:6" ht="15">
      <c r="B22" s="3">
        <v>18</v>
      </c>
      <c r="C22" s="4">
        <v>1.5E-05</v>
      </c>
      <c r="D22" s="4">
        <v>8.6E-09</v>
      </c>
      <c r="E22" s="3">
        <v>38</v>
      </c>
      <c r="F22" s="10">
        <v>81</v>
      </c>
    </row>
    <row r="23" spans="2:6" ht="15">
      <c r="B23" s="3">
        <v>19</v>
      </c>
      <c r="C23" s="4">
        <v>1.55E-05</v>
      </c>
      <c r="D23" s="4">
        <v>8.8E-09</v>
      </c>
      <c r="E23" s="3">
        <v>40</v>
      </c>
      <c r="F23" s="10">
        <v>2.1</v>
      </c>
    </row>
    <row r="24" spans="2:6" ht="15">
      <c r="B24" s="3">
        <v>20</v>
      </c>
      <c r="C24" s="4">
        <v>1.6E-05</v>
      </c>
      <c r="D24" s="4">
        <v>9E-09</v>
      </c>
      <c r="E24" s="3">
        <v>42</v>
      </c>
      <c r="F24" s="10">
        <v>2.5</v>
      </c>
    </row>
    <row r="25" spans="2:6" ht="15">
      <c r="B25" s="3">
        <v>21</v>
      </c>
      <c r="C25" s="4">
        <v>1.65E-05</v>
      </c>
      <c r="D25" s="4">
        <v>9.2E-09</v>
      </c>
      <c r="E25" s="3">
        <v>44</v>
      </c>
      <c r="F25" s="10">
        <v>2</v>
      </c>
    </row>
    <row r="26" spans="2:6" ht="15">
      <c r="B26" s="3">
        <v>22</v>
      </c>
      <c r="C26" s="4">
        <v>1.7E-05</v>
      </c>
      <c r="D26" s="4">
        <v>9.4E-09</v>
      </c>
      <c r="E26" s="3">
        <v>46</v>
      </c>
      <c r="F26" s="10">
        <v>2.2</v>
      </c>
    </row>
    <row r="27" spans="2:6" ht="15">
      <c r="B27" s="3">
        <v>23</v>
      </c>
      <c r="C27" s="4">
        <v>1.75E-05</v>
      </c>
      <c r="D27" s="4">
        <v>9.6E-09</v>
      </c>
      <c r="E27" s="3">
        <v>48</v>
      </c>
      <c r="F27" s="10">
        <v>6</v>
      </c>
    </row>
    <row r="28" spans="2:6" ht="15">
      <c r="B28" s="3">
        <v>24</v>
      </c>
      <c r="C28" s="4">
        <v>1.8E-05</v>
      </c>
      <c r="D28" s="4">
        <v>9.8E-09</v>
      </c>
      <c r="E28" s="3">
        <v>50</v>
      </c>
      <c r="F28" s="10">
        <v>7</v>
      </c>
    </row>
    <row r="29" spans="2:6" ht="15">
      <c r="B29" s="3">
        <v>25</v>
      </c>
      <c r="C29" s="4">
        <v>1.85E-05</v>
      </c>
      <c r="D29" s="4">
        <v>1E-08</v>
      </c>
      <c r="E29" s="3">
        <v>52</v>
      </c>
      <c r="F29" s="10">
        <v>3.5</v>
      </c>
    </row>
    <row r="30" spans="2:6" ht="15">
      <c r="B30" s="3">
        <v>26</v>
      </c>
      <c r="C30" s="4">
        <v>1.9E-05</v>
      </c>
      <c r="D30" s="4">
        <v>1.02E-08</v>
      </c>
      <c r="E30" s="3">
        <v>54</v>
      </c>
      <c r="F30" s="10">
        <v>81</v>
      </c>
    </row>
    <row r="31" spans="2:6" ht="15">
      <c r="B31" s="3">
        <v>27</v>
      </c>
      <c r="C31" s="4">
        <v>1.95E-05</v>
      </c>
      <c r="D31" s="4">
        <v>1.04E-08</v>
      </c>
      <c r="E31" s="3">
        <v>56</v>
      </c>
      <c r="F31" s="10">
        <v>2.1</v>
      </c>
    </row>
    <row r="32" spans="2:6" ht="15">
      <c r="B32" s="3">
        <v>28</v>
      </c>
      <c r="C32" s="4">
        <v>2E-05</v>
      </c>
      <c r="D32" s="4">
        <v>1.06E-08</v>
      </c>
      <c r="E32" s="3">
        <v>58</v>
      </c>
      <c r="F32" s="10">
        <v>2.5</v>
      </c>
    </row>
    <row r="33" spans="2:6" ht="15">
      <c r="B33" s="3">
        <v>29</v>
      </c>
      <c r="C33" s="4">
        <v>2.05E-05</v>
      </c>
      <c r="D33" s="4">
        <v>1.08E-08</v>
      </c>
      <c r="E33" s="3">
        <v>60</v>
      </c>
      <c r="F33" s="10">
        <v>2</v>
      </c>
    </row>
    <row r="34" spans="2:6" ht="15">
      <c r="B34" s="3">
        <v>30</v>
      </c>
      <c r="C34" s="4">
        <v>2.1E-05</v>
      </c>
      <c r="D34" s="4">
        <v>1.1E-08</v>
      </c>
      <c r="E34" s="3">
        <v>62</v>
      </c>
      <c r="F34" s="10">
        <v>2.2</v>
      </c>
    </row>
    <row r="35" ht="15">
      <c r="F35" s="11"/>
    </row>
    <row r="36" ht="15">
      <c r="F36" s="11"/>
    </row>
  </sheetData>
  <sheetProtection/>
  <mergeCells count="3">
    <mergeCell ref="B2:F2"/>
    <mergeCell ref="B3:F3"/>
    <mergeCell ref="E1:F1"/>
  </mergeCells>
  <printOptions/>
  <pageMargins left="0.7" right="0.7" top="0.75" bottom="0.75" header="0.3" footer="0.3"/>
  <pageSetup horizontalDpi="600" verticalDpi="600" orientation="portrait" paperSize="9" r:id="rId1"/>
  <headerFooter>
    <oddHeader>&amp;CПриложение 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L37"/>
  <sheetViews>
    <sheetView view="pageLayout" workbookViewId="0" topLeftCell="B1">
      <selection activeCell="K5" sqref="K5"/>
    </sheetView>
  </sheetViews>
  <sheetFormatPr defaultColWidth="9.140625" defaultRowHeight="15"/>
  <cols>
    <col min="1" max="1" width="3.140625" style="0" customWidth="1"/>
  </cols>
  <sheetData>
    <row r="1" spans="2:12" ht="41.25" customHeight="1">
      <c r="B1" s="59" t="s">
        <v>52</v>
      </c>
      <c r="C1" s="60"/>
      <c r="D1" s="60"/>
      <c r="E1" s="60"/>
      <c r="F1" s="60"/>
      <c r="G1" s="60"/>
      <c r="H1" s="60"/>
      <c r="I1" s="60"/>
      <c r="J1" s="61"/>
      <c r="K1" s="85"/>
      <c r="L1" s="86"/>
    </row>
    <row r="2" spans="2:10" ht="15">
      <c r="B2" s="72" t="s">
        <v>32</v>
      </c>
      <c r="C2" s="73"/>
      <c r="D2" s="73"/>
      <c r="E2" s="73"/>
      <c r="F2" s="73"/>
      <c r="G2" s="73"/>
      <c r="H2" s="73"/>
      <c r="I2" s="73"/>
      <c r="J2" s="74"/>
    </row>
    <row r="3" spans="2:10" ht="15">
      <c r="B3" s="75"/>
      <c r="C3" s="76"/>
      <c r="D3" s="76"/>
      <c r="E3" s="76"/>
      <c r="F3" s="76"/>
      <c r="G3" s="76"/>
      <c r="H3" s="76"/>
      <c r="I3" s="76"/>
      <c r="J3" s="77"/>
    </row>
    <row r="4" spans="2:10" ht="24" customHeight="1">
      <c r="B4" s="78"/>
      <c r="C4" s="79"/>
      <c r="D4" s="79"/>
      <c r="E4" s="79"/>
      <c r="F4" s="79"/>
      <c r="G4" s="79"/>
      <c r="H4" s="76"/>
      <c r="I4" s="79"/>
      <c r="J4" s="80"/>
    </row>
    <row r="5" spans="2:10" ht="15">
      <c r="B5" s="81" t="s">
        <v>33</v>
      </c>
      <c r="C5" s="82"/>
      <c r="D5" s="82"/>
      <c r="E5" s="82"/>
      <c r="F5" s="82"/>
      <c r="G5" s="9"/>
      <c r="H5" s="38"/>
      <c r="J5" s="31"/>
    </row>
    <row r="6" spans="2:10" ht="30">
      <c r="B6" s="1" t="s">
        <v>1</v>
      </c>
      <c r="C6" s="1" t="s">
        <v>28</v>
      </c>
      <c r="D6" s="29" t="s">
        <v>29</v>
      </c>
      <c r="E6" s="39" t="s">
        <v>5</v>
      </c>
      <c r="F6" s="35" t="s">
        <v>30</v>
      </c>
      <c r="G6" s="40" t="s">
        <v>34</v>
      </c>
      <c r="H6" s="41" t="s">
        <v>35</v>
      </c>
      <c r="I6" s="35" t="s">
        <v>36</v>
      </c>
      <c r="J6" s="35"/>
    </row>
    <row r="7" spans="2:10" ht="45">
      <c r="B7" s="30" t="s">
        <v>16</v>
      </c>
      <c r="C7" s="35" t="s">
        <v>17</v>
      </c>
      <c r="D7" s="35" t="s">
        <v>18</v>
      </c>
      <c r="E7" s="35"/>
      <c r="F7" s="35" t="s">
        <v>31</v>
      </c>
      <c r="G7" s="41" t="s">
        <v>37</v>
      </c>
      <c r="H7" s="42" t="s">
        <v>38</v>
      </c>
      <c r="I7" s="42" t="s">
        <v>39</v>
      </c>
      <c r="J7" s="6">
        <v>8.85E-12</v>
      </c>
    </row>
    <row r="8" spans="2:9" ht="15">
      <c r="B8" s="3">
        <v>1</v>
      </c>
      <c r="C8" s="3">
        <v>20</v>
      </c>
      <c r="D8" s="3">
        <v>1</v>
      </c>
      <c r="E8" s="3">
        <v>5</v>
      </c>
      <c r="F8" s="3">
        <v>100</v>
      </c>
      <c r="G8" s="43">
        <f>($J$7*E8*C8*0.0001)/(D8*0.001)</f>
        <v>8.850000000000002E-11</v>
      </c>
      <c r="H8" s="44">
        <f>G8*F8</f>
        <v>8.850000000000001E-09</v>
      </c>
      <c r="I8" s="44">
        <f>(G8*F8*F8)/2</f>
        <v>4.4250000000000005E-07</v>
      </c>
    </row>
    <row r="9" spans="2:9" ht="15">
      <c r="B9" s="3">
        <v>2</v>
      </c>
      <c r="C9" s="3">
        <v>22</v>
      </c>
      <c r="D9" s="3">
        <v>1.1</v>
      </c>
      <c r="E9" s="3">
        <v>10</v>
      </c>
      <c r="F9" s="3">
        <v>110</v>
      </c>
      <c r="G9" s="43">
        <f aca="true" t="shared" si="0" ref="G9:G37">($J$7*E9*C9*0.0001)/(D9*0.001)</f>
        <v>1.77E-10</v>
      </c>
      <c r="H9" s="44">
        <f aca="true" t="shared" si="1" ref="H9:H37">G9*F9</f>
        <v>1.947E-08</v>
      </c>
      <c r="I9" s="44">
        <f aca="true" t="shared" si="2" ref="I9:I37">(G9*F9*F9)/2</f>
        <v>1.07085E-06</v>
      </c>
    </row>
    <row r="10" spans="2:9" ht="15">
      <c r="B10" s="3">
        <v>3</v>
      </c>
      <c r="C10" s="3">
        <v>24</v>
      </c>
      <c r="D10" s="3">
        <v>1.2</v>
      </c>
      <c r="E10" s="3">
        <v>15</v>
      </c>
      <c r="F10" s="3">
        <v>120</v>
      </c>
      <c r="G10" s="43">
        <f t="shared" si="0"/>
        <v>2.6550000000000007E-10</v>
      </c>
      <c r="H10" s="44">
        <f t="shared" si="1"/>
        <v>3.186000000000001E-08</v>
      </c>
      <c r="I10" s="44">
        <f t="shared" si="2"/>
        <v>1.9116000000000005E-06</v>
      </c>
    </row>
    <row r="11" spans="2:9" ht="15">
      <c r="B11" s="3">
        <v>4</v>
      </c>
      <c r="C11" s="3">
        <v>26</v>
      </c>
      <c r="D11" s="3">
        <v>1.3</v>
      </c>
      <c r="E11" s="3">
        <v>20</v>
      </c>
      <c r="F11" s="3">
        <v>130</v>
      </c>
      <c r="G11" s="43">
        <f t="shared" si="0"/>
        <v>3.54E-10</v>
      </c>
      <c r="H11" s="44">
        <f t="shared" si="1"/>
        <v>4.6020000000000004E-08</v>
      </c>
      <c r="I11" s="44">
        <f t="shared" si="2"/>
        <v>2.9913000000000005E-06</v>
      </c>
    </row>
    <row r="12" spans="2:9" ht="15">
      <c r="B12" s="3">
        <v>5</v>
      </c>
      <c r="C12" s="3">
        <v>28</v>
      </c>
      <c r="D12" s="3">
        <v>1.4</v>
      </c>
      <c r="E12" s="3">
        <v>25</v>
      </c>
      <c r="F12" s="3">
        <v>140</v>
      </c>
      <c r="G12" s="43">
        <f t="shared" si="0"/>
        <v>4.425E-10</v>
      </c>
      <c r="H12" s="44">
        <f t="shared" si="1"/>
        <v>6.195000000000001E-08</v>
      </c>
      <c r="I12" s="44">
        <f t="shared" si="2"/>
        <v>4.336500000000001E-06</v>
      </c>
    </row>
    <row r="13" spans="2:9" ht="15">
      <c r="B13" s="3">
        <v>6</v>
      </c>
      <c r="C13" s="3">
        <v>30</v>
      </c>
      <c r="D13" s="3">
        <v>1.5</v>
      </c>
      <c r="E13" s="3">
        <v>30</v>
      </c>
      <c r="F13" s="3">
        <v>150</v>
      </c>
      <c r="G13" s="43">
        <f t="shared" si="0"/>
        <v>5.31E-10</v>
      </c>
      <c r="H13" s="44">
        <f t="shared" si="1"/>
        <v>7.965E-08</v>
      </c>
      <c r="I13" s="44">
        <f t="shared" si="2"/>
        <v>5.97375E-06</v>
      </c>
    </row>
    <row r="14" spans="2:9" ht="15">
      <c r="B14" s="3">
        <v>7</v>
      </c>
      <c r="C14" s="3">
        <v>32</v>
      </c>
      <c r="D14" s="3">
        <v>1.6</v>
      </c>
      <c r="E14" s="3">
        <v>35</v>
      </c>
      <c r="F14" s="3">
        <v>160</v>
      </c>
      <c r="G14" s="43">
        <f t="shared" si="0"/>
        <v>6.195E-10</v>
      </c>
      <c r="H14" s="44">
        <f t="shared" si="1"/>
        <v>9.912E-08</v>
      </c>
      <c r="I14" s="44">
        <f t="shared" si="2"/>
        <v>7.9296E-06</v>
      </c>
    </row>
    <row r="15" spans="2:9" ht="15">
      <c r="B15" s="3">
        <v>8</v>
      </c>
      <c r="C15" s="3">
        <v>34</v>
      </c>
      <c r="D15" s="3">
        <v>1.7</v>
      </c>
      <c r="E15" s="3">
        <v>40</v>
      </c>
      <c r="F15" s="3">
        <v>170</v>
      </c>
      <c r="G15" s="43">
        <f t="shared" si="0"/>
        <v>7.080000000000001E-10</v>
      </c>
      <c r="H15" s="44">
        <f t="shared" si="1"/>
        <v>1.2036000000000003E-07</v>
      </c>
      <c r="I15" s="44">
        <f t="shared" si="2"/>
        <v>1.0230600000000002E-05</v>
      </c>
    </row>
    <row r="16" spans="2:9" ht="15">
      <c r="B16" s="3">
        <v>9</v>
      </c>
      <c r="C16" s="3">
        <v>36</v>
      </c>
      <c r="D16" s="3">
        <v>1.8</v>
      </c>
      <c r="E16" s="3">
        <v>45</v>
      </c>
      <c r="F16" s="3">
        <v>180</v>
      </c>
      <c r="G16" s="43">
        <f t="shared" si="0"/>
        <v>7.965000000000001E-10</v>
      </c>
      <c r="H16" s="44">
        <f t="shared" si="1"/>
        <v>1.4337000000000002E-07</v>
      </c>
      <c r="I16" s="44">
        <f t="shared" si="2"/>
        <v>1.2903300000000002E-05</v>
      </c>
    </row>
    <row r="17" spans="2:9" ht="15">
      <c r="B17" s="3">
        <v>10</v>
      </c>
      <c r="C17" s="3">
        <v>38</v>
      </c>
      <c r="D17" s="3">
        <v>1.9</v>
      </c>
      <c r="E17" s="3">
        <v>50</v>
      </c>
      <c r="F17" s="3">
        <v>190</v>
      </c>
      <c r="G17" s="43">
        <f t="shared" si="0"/>
        <v>8.850000000000001E-10</v>
      </c>
      <c r="H17" s="44">
        <f t="shared" si="1"/>
        <v>1.6815000000000003E-07</v>
      </c>
      <c r="I17" s="44">
        <f t="shared" si="2"/>
        <v>1.5974250000000004E-05</v>
      </c>
    </row>
    <row r="18" spans="2:9" ht="15">
      <c r="B18" s="3">
        <v>11</v>
      </c>
      <c r="C18" s="3">
        <v>40</v>
      </c>
      <c r="D18" s="3">
        <v>2</v>
      </c>
      <c r="E18" s="3">
        <v>55</v>
      </c>
      <c r="F18" s="3">
        <v>200</v>
      </c>
      <c r="G18" s="43">
        <f t="shared" si="0"/>
        <v>9.735E-10</v>
      </c>
      <c r="H18" s="44">
        <f t="shared" si="1"/>
        <v>1.947E-07</v>
      </c>
      <c r="I18" s="44">
        <f t="shared" si="2"/>
        <v>1.9469999999999998E-05</v>
      </c>
    </row>
    <row r="19" spans="2:9" ht="15">
      <c r="B19" s="3">
        <v>12</v>
      </c>
      <c r="C19" s="3">
        <v>42</v>
      </c>
      <c r="D19" s="3">
        <v>1</v>
      </c>
      <c r="E19" s="3">
        <v>60</v>
      </c>
      <c r="F19" s="3">
        <v>210</v>
      </c>
      <c r="G19" s="43">
        <f t="shared" si="0"/>
        <v>2.2302E-09</v>
      </c>
      <c r="H19" s="44">
        <f t="shared" si="1"/>
        <v>4.68342E-07</v>
      </c>
      <c r="I19" s="44">
        <f t="shared" si="2"/>
        <v>4.9175910000000005E-05</v>
      </c>
    </row>
    <row r="20" spans="2:9" ht="15">
      <c r="B20" s="3">
        <v>13</v>
      </c>
      <c r="C20" s="3">
        <v>44</v>
      </c>
      <c r="D20" s="3">
        <v>1.1</v>
      </c>
      <c r="E20" s="3">
        <v>65</v>
      </c>
      <c r="F20" s="3">
        <v>220</v>
      </c>
      <c r="G20" s="43">
        <f t="shared" si="0"/>
        <v>2.3010000000000002E-09</v>
      </c>
      <c r="H20" s="44">
        <f t="shared" si="1"/>
        <v>5.0622E-07</v>
      </c>
      <c r="I20" s="44">
        <f t="shared" si="2"/>
        <v>5.5684200000000005E-05</v>
      </c>
    </row>
    <row r="21" spans="2:9" ht="15">
      <c r="B21" s="3">
        <v>14</v>
      </c>
      <c r="C21" s="3">
        <v>46</v>
      </c>
      <c r="D21" s="3">
        <v>1.2</v>
      </c>
      <c r="E21" s="3">
        <v>70</v>
      </c>
      <c r="F21" s="3">
        <v>230</v>
      </c>
      <c r="G21" s="43">
        <f t="shared" si="0"/>
        <v>2.3747500000000003E-09</v>
      </c>
      <c r="H21" s="44">
        <f t="shared" si="1"/>
        <v>5.461925000000001E-07</v>
      </c>
      <c r="I21" s="44">
        <f t="shared" si="2"/>
        <v>6.281213750000001E-05</v>
      </c>
    </row>
    <row r="22" spans="2:9" ht="15">
      <c r="B22" s="3">
        <v>15</v>
      </c>
      <c r="C22" s="3">
        <v>48</v>
      </c>
      <c r="D22" s="3">
        <v>1.3</v>
      </c>
      <c r="E22" s="3">
        <v>75</v>
      </c>
      <c r="F22" s="3">
        <v>240</v>
      </c>
      <c r="G22" s="43">
        <f t="shared" si="0"/>
        <v>2.4507692307692307E-09</v>
      </c>
      <c r="H22" s="44">
        <f t="shared" si="1"/>
        <v>5.881846153846153E-07</v>
      </c>
      <c r="I22" s="44">
        <f t="shared" si="2"/>
        <v>7.058215384615384E-05</v>
      </c>
    </row>
    <row r="23" spans="2:9" ht="15">
      <c r="B23" s="3">
        <v>16</v>
      </c>
      <c r="C23" s="3">
        <v>50</v>
      </c>
      <c r="D23" s="3">
        <v>1.4</v>
      </c>
      <c r="E23" s="3">
        <v>80</v>
      </c>
      <c r="F23" s="3">
        <v>250</v>
      </c>
      <c r="G23" s="43">
        <f t="shared" si="0"/>
        <v>2.528571428571429E-09</v>
      </c>
      <c r="H23" s="44">
        <f t="shared" si="1"/>
        <v>6.321428571428573E-07</v>
      </c>
      <c r="I23" s="44">
        <f t="shared" si="2"/>
        <v>7.901785714285716E-05</v>
      </c>
    </row>
    <row r="24" spans="2:9" ht="15">
      <c r="B24" s="3">
        <v>17</v>
      </c>
      <c r="C24" s="3">
        <v>52</v>
      </c>
      <c r="D24" s="3">
        <v>1.5</v>
      </c>
      <c r="E24" s="3">
        <v>85</v>
      </c>
      <c r="F24" s="3">
        <v>260</v>
      </c>
      <c r="G24" s="43">
        <f t="shared" si="0"/>
        <v>2.6078000000000004E-09</v>
      </c>
      <c r="H24" s="44">
        <f t="shared" si="1"/>
        <v>6.780280000000001E-07</v>
      </c>
      <c r="I24" s="44">
        <f t="shared" si="2"/>
        <v>8.814364000000002E-05</v>
      </c>
    </row>
    <row r="25" spans="2:9" ht="15">
      <c r="B25" s="3">
        <v>18</v>
      </c>
      <c r="C25" s="3">
        <v>54</v>
      </c>
      <c r="D25" s="3">
        <v>1.6</v>
      </c>
      <c r="E25" s="3">
        <v>90</v>
      </c>
      <c r="F25" s="3">
        <v>270</v>
      </c>
      <c r="G25" s="43">
        <f t="shared" si="0"/>
        <v>2.6881875000000004E-09</v>
      </c>
      <c r="H25" s="44">
        <f t="shared" si="1"/>
        <v>7.258106250000001E-07</v>
      </c>
      <c r="I25" s="44">
        <f t="shared" si="2"/>
        <v>9.798443437500002E-05</v>
      </c>
    </row>
    <row r="26" spans="2:9" ht="15">
      <c r="B26" s="3">
        <v>19</v>
      </c>
      <c r="C26" s="3">
        <v>56</v>
      </c>
      <c r="D26" s="3">
        <v>1.7</v>
      </c>
      <c r="E26" s="3">
        <v>95</v>
      </c>
      <c r="F26" s="3">
        <v>280</v>
      </c>
      <c r="G26" s="43">
        <f t="shared" si="0"/>
        <v>2.769529411764706E-09</v>
      </c>
      <c r="H26" s="44">
        <f t="shared" si="1"/>
        <v>7.754682352941177E-07</v>
      </c>
      <c r="I26" s="44">
        <f t="shared" si="2"/>
        <v>0.00010856555294117648</v>
      </c>
    </row>
    <row r="27" spans="2:9" ht="15">
      <c r="B27" s="3">
        <v>20</v>
      </c>
      <c r="C27" s="3">
        <v>58</v>
      </c>
      <c r="D27" s="3">
        <v>1.8</v>
      </c>
      <c r="E27" s="3">
        <v>100</v>
      </c>
      <c r="F27" s="3">
        <v>290</v>
      </c>
      <c r="G27" s="43">
        <f t="shared" si="0"/>
        <v>2.851666666666667E-09</v>
      </c>
      <c r="H27" s="44">
        <f t="shared" si="1"/>
        <v>8.269833333333335E-07</v>
      </c>
      <c r="I27" s="44">
        <f t="shared" si="2"/>
        <v>0.00011991258333333335</v>
      </c>
    </row>
    <row r="28" spans="2:9" ht="15">
      <c r="B28" s="3">
        <v>21</v>
      </c>
      <c r="C28" s="3">
        <v>60</v>
      </c>
      <c r="D28" s="3">
        <v>1.9</v>
      </c>
      <c r="E28" s="3">
        <v>105</v>
      </c>
      <c r="F28" s="3">
        <v>300</v>
      </c>
      <c r="G28" s="43">
        <f t="shared" si="0"/>
        <v>2.9344736842105267E-09</v>
      </c>
      <c r="H28" s="44">
        <f t="shared" si="1"/>
        <v>8.80342105263158E-07</v>
      </c>
      <c r="I28" s="44">
        <f t="shared" si="2"/>
        <v>0.0001320513157894737</v>
      </c>
    </row>
    <row r="29" spans="2:9" ht="15">
      <c r="B29" s="3">
        <v>22</v>
      </c>
      <c r="C29" s="3">
        <v>62</v>
      </c>
      <c r="D29" s="3">
        <v>2</v>
      </c>
      <c r="E29" s="3">
        <v>110</v>
      </c>
      <c r="F29" s="3">
        <v>310</v>
      </c>
      <c r="G29" s="43">
        <f t="shared" si="0"/>
        <v>3.01785E-09</v>
      </c>
      <c r="H29" s="44">
        <f t="shared" si="1"/>
        <v>9.355335E-07</v>
      </c>
      <c r="I29" s="44">
        <f t="shared" si="2"/>
        <v>0.0001450076925</v>
      </c>
    </row>
    <row r="30" spans="2:9" ht="15">
      <c r="B30" s="3">
        <v>23</v>
      </c>
      <c r="C30" s="3">
        <v>64</v>
      </c>
      <c r="D30" s="3">
        <v>1</v>
      </c>
      <c r="E30" s="3">
        <v>115</v>
      </c>
      <c r="F30" s="3">
        <v>320</v>
      </c>
      <c r="G30" s="43">
        <f t="shared" si="0"/>
        <v>6.5136E-09</v>
      </c>
      <c r="H30" s="44">
        <f t="shared" si="1"/>
        <v>2.0843520000000003E-06</v>
      </c>
      <c r="I30" s="44">
        <f t="shared" si="2"/>
        <v>0.00033349632000000004</v>
      </c>
    </row>
    <row r="31" spans="2:9" ht="15">
      <c r="B31" s="3">
        <v>24</v>
      </c>
      <c r="C31" s="3">
        <v>66</v>
      </c>
      <c r="D31" s="3">
        <v>1.1</v>
      </c>
      <c r="E31" s="3">
        <v>120</v>
      </c>
      <c r="F31" s="3">
        <v>330</v>
      </c>
      <c r="G31" s="43">
        <f t="shared" si="0"/>
        <v>6.372E-09</v>
      </c>
      <c r="H31" s="44">
        <f t="shared" si="1"/>
        <v>2.10276E-06</v>
      </c>
      <c r="I31" s="44">
        <f t="shared" si="2"/>
        <v>0.00034695540000000006</v>
      </c>
    </row>
    <row r="32" spans="2:9" ht="15">
      <c r="B32" s="3">
        <v>25</v>
      </c>
      <c r="C32" s="3">
        <v>68</v>
      </c>
      <c r="D32" s="3">
        <v>1.2</v>
      </c>
      <c r="E32" s="3">
        <v>125</v>
      </c>
      <c r="F32" s="3">
        <v>340</v>
      </c>
      <c r="G32" s="43">
        <f t="shared" si="0"/>
        <v>6.268750000000001E-09</v>
      </c>
      <c r="H32" s="44">
        <f t="shared" si="1"/>
        <v>2.1313750000000004E-06</v>
      </c>
      <c r="I32" s="44">
        <f t="shared" si="2"/>
        <v>0.0003623337500000001</v>
      </c>
    </row>
    <row r="33" spans="2:9" ht="15">
      <c r="B33" s="3">
        <v>26</v>
      </c>
      <c r="C33" s="3">
        <v>70</v>
      </c>
      <c r="D33" s="3">
        <v>1.3</v>
      </c>
      <c r="E33" s="3">
        <v>130</v>
      </c>
      <c r="F33" s="3">
        <v>350</v>
      </c>
      <c r="G33" s="43">
        <f t="shared" si="0"/>
        <v>6.195E-09</v>
      </c>
      <c r="H33" s="44">
        <f t="shared" si="1"/>
        <v>2.16825E-06</v>
      </c>
      <c r="I33" s="44">
        <f t="shared" si="2"/>
        <v>0.00037944375</v>
      </c>
    </row>
    <row r="34" spans="2:9" ht="15">
      <c r="B34" s="3">
        <v>27</v>
      </c>
      <c r="C34" s="3">
        <v>72</v>
      </c>
      <c r="D34" s="3">
        <v>1.4</v>
      </c>
      <c r="E34" s="3">
        <v>135</v>
      </c>
      <c r="F34" s="3">
        <v>360</v>
      </c>
      <c r="G34" s="43">
        <f t="shared" si="0"/>
        <v>6.144428571428572E-09</v>
      </c>
      <c r="H34" s="44">
        <f t="shared" si="1"/>
        <v>2.2119942857142856E-06</v>
      </c>
      <c r="I34" s="44">
        <f t="shared" si="2"/>
        <v>0.0003981589714285714</v>
      </c>
    </row>
    <row r="35" spans="2:9" ht="15">
      <c r="B35" s="3">
        <v>28</v>
      </c>
      <c r="C35" s="3">
        <v>74</v>
      </c>
      <c r="D35" s="3">
        <v>1.5</v>
      </c>
      <c r="E35" s="3">
        <v>140</v>
      </c>
      <c r="F35" s="3">
        <v>370</v>
      </c>
      <c r="G35" s="43">
        <f t="shared" si="0"/>
        <v>6.1124E-09</v>
      </c>
      <c r="H35" s="44">
        <f t="shared" si="1"/>
        <v>2.2615879999999998E-06</v>
      </c>
      <c r="I35" s="44">
        <f t="shared" si="2"/>
        <v>0.00041839377999999995</v>
      </c>
    </row>
    <row r="36" spans="2:9" ht="15">
      <c r="B36" s="3">
        <v>29</v>
      </c>
      <c r="C36" s="3">
        <v>76</v>
      </c>
      <c r="D36" s="3">
        <v>1.6</v>
      </c>
      <c r="E36" s="3">
        <v>145</v>
      </c>
      <c r="F36" s="3">
        <v>380</v>
      </c>
      <c r="G36" s="43">
        <f t="shared" si="0"/>
        <v>6.095437500000001E-09</v>
      </c>
      <c r="H36" s="44">
        <f t="shared" si="1"/>
        <v>2.3162662500000003E-06</v>
      </c>
      <c r="I36" s="44">
        <f t="shared" si="2"/>
        <v>0.00044009058750000006</v>
      </c>
    </row>
    <row r="37" spans="2:9" ht="15">
      <c r="B37" s="3">
        <v>30</v>
      </c>
      <c r="C37" s="3">
        <v>78</v>
      </c>
      <c r="D37" s="3">
        <v>1.7</v>
      </c>
      <c r="E37" s="3">
        <v>150</v>
      </c>
      <c r="F37" s="3">
        <v>390</v>
      </c>
      <c r="G37" s="43">
        <f t="shared" si="0"/>
        <v>6.0908823529411774E-09</v>
      </c>
      <c r="H37" s="44">
        <f t="shared" si="1"/>
        <v>2.375444117647059E-06</v>
      </c>
      <c r="I37" s="44">
        <f t="shared" si="2"/>
        <v>0.0004632116029411765</v>
      </c>
    </row>
  </sheetData>
  <sheetProtection/>
  <mergeCells count="4">
    <mergeCell ref="B1:J1"/>
    <mergeCell ref="B2:J4"/>
    <mergeCell ref="B5:F5"/>
    <mergeCell ref="K1:L1"/>
  </mergeCells>
  <printOptions/>
  <pageMargins left="0.7" right="0.7" top="0.75" bottom="0.75" header="0.3" footer="0.3"/>
  <pageSetup horizontalDpi="600" verticalDpi="600" orientation="portrait" paperSize="9" r:id="rId3"/>
  <headerFooter>
    <oddHeader>&amp;CПриложение 3</oddHeader>
  </headerFooter>
  <legacyDrawing r:id="rId2"/>
  <oleObjects>
    <oleObject progId="Equation.3" shapeId="10376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view="pageLayout" workbookViewId="0" topLeftCell="A1">
      <selection activeCell="G1" sqref="G1"/>
    </sheetView>
  </sheetViews>
  <sheetFormatPr defaultColWidth="9.140625" defaultRowHeight="15"/>
  <cols>
    <col min="2" max="2" width="9.28125" style="0" bestFit="1" customWidth="1"/>
    <col min="3" max="4" width="9.7109375" style="0" bestFit="1" customWidth="1"/>
    <col min="5" max="5" width="12.421875" style="0" customWidth="1"/>
    <col min="6" max="6" width="9.28125" style="0" bestFit="1" customWidth="1"/>
    <col min="7" max="7" width="13.421875" style="0" customWidth="1"/>
    <col min="8" max="8" width="10.8515625" style="0" customWidth="1"/>
    <col min="9" max="9" width="13.57421875" style="0" customWidth="1"/>
  </cols>
  <sheetData>
    <row r="1" spans="2:6" ht="15">
      <c r="B1" s="51" t="s">
        <v>50</v>
      </c>
      <c r="C1" s="51"/>
      <c r="D1" s="51"/>
      <c r="E1" s="51"/>
      <c r="F1" s="51"/>
    </row>
    <row r="2" spans="2:9" ht="54" customHeight="1">
      <c r="B2" s="48" t="s">
        <v>46</v>
      </c>
      <c r="C2" s="49"/>
      <c r="D2" s="49"/>
      <c r="E2" s="49"/>
      <c r="F2" s="50"/>
      <c r="H2" s="22">
        <v>8.85E-12</v>
      </c>
      <c r="I2" s="23">
        <v>9000000000</v>
      </c>
    </row>
    <row r="3" spans="2:9" ht="45">
      <c r="B3" s="1" t="s">
        <v>1</v>
      </c>
      <c r="C3" s="1" t="s">
        <v>6</v>
      </c>
      <c r="D3" s="1" t="s">
        <v>7</v>
      </c>
      <c r="E3" s="1" t="s">
        <v>0</v>
      </c>
      <c r="F3" s="7" t="s">
        <v>5</v>
      </c>
      <c r="G3" s="21" t="s">
        <v>3</v>
      </c>
      <c r="H3" s="21" t="s">
        <v>13</v>
      </c>
      <c r="I3" s="24"/>
    </row>
    <row r="4" spans="2:8" ht="15">
      <c r="B4" s="3">
        <v>1</v>
      </c>
      <c r="C4" s="4">
        <v>6.5E-06</v>
      </c>
      <c r="D4" s="4">
        <v>5.2E-09</v>
      </c>
      <c r="E4" s="3">
        <v>4</v>
      </c>
      <c r="F4" s="10">
        <v>3.5</v>
      </c>
      <c r="G4" s="2">
        <f>E4/100</f>
        <v>0.04</v>
      </c>
      <c r="H4" s="28">
        <f>(($I$2/F4)*C4*D4)/(G4*G4)</f>
        <v>0.05432142857142856</v>
      </c>
    </row>
    <row r="5" spans="2:8" ht="15">
      <c r="B5" s="3">
        <v>2</v>
      </c>
      <c r="C5" s="4">
        <v>7E-06</v>
      </c>
      <c r="D5" s="4">
        <v>5.4E-09</v>
      </c>
      <c r="E5" s="3">
        <v>6</v>
      </c>
      <c r="F5" s="10">
        <v>81</v>
      </c>
      <c r="G5" s="2">
        <f aca="true" t="shared" si="0" ref="G5:G33">E5/100</f>
        <v>0.06</v>
      </c>
      <c r="H5" s="28">
        <f aca="true" t="shared" si="1" ref="H5:H33">(($I$2/F5)*C5*D5)/(G5*G5)</f>
        <v>0.0011666666666666665</v>
      </c>
    </row>
    <row r="6" spans="2:8" ht="15">
      <c r="B6" s="3">
        <v>3</v>
      </c>
      <c r="C6" s="4">
        <v>7.5E-06</v>
      </c>
      <c r="D6" s="4">
        <v>5.6E-09</v>
      </c>
      <c r="E6" s="3">
        <v>8</v>
      </c>
      <c r="F6" s="10">
        <v>2.1</v>
      </c>
      <c r="G6" s="2">
        <f t="shared" si="0"/>
        <v>0.08</v>
      </c>
      <c r="H6" s="28">
        <f t="shared" si="1"/>
        <v>0.028124999999999997</v>
      </c>
    </row>
    <row r="7" spans="2:8" ht="15">
      <c r="B7" s="3">
        <v>4</v>
      </c>
      <c r="C7" s="4">
        <v>8E-06</v>
      </c>
      <c r="D7" s="4">
        <v>5.8E-09</v>
      </c>
      <c r="E7" s="3">
        <v>10</v>
      </c>
      <c r="F7" s="10">
        <v>2.5</v>
      </c>
      <c r="G7" s="2">
        <f t="shared" si="0"/>
        <v>0.1</v>
      </c>
      <c r="H7" s="28">
        <f t="shared" si="1"/>
        <v>0.016703999999999997</v>
      </c>
    </row>
    <row r="8" spans="2:8" ht="15">
      <c r="B8" s="3">
        <v>5</v>
      </c>
      <c r="C8" s="4">
        <v>8.5E-06</v>
      </c>
      <c r="D8" s="4">
        <v>6E-09</v>
      </c>
      <c r="E8" s="3">
        <v>12</v>
      </c>
      <c r="F8" s="10">
        <v>2</v>
      </c>
      <c r="G8" s="2">
        <f t="shared" si="0"/>
        <v>0.12</v>
      </c>
      <c r="H8" s="28">
        <f t="shared" si="1"/>
        <v>0.0159375</v>
      </c>
    </row>
    <row r="9" spans="2:8" ht="15">
      <c r="B9" s="3">
        <v>6</v>
      </c>
      <c r="C9" s="4">
        <v>9E-06</v>
      </c>
      <c r="D9" s="4">
        <v>6.2E-09</v>
      </c>
      <c r="E9" s="3">
        <v>14</v>
      </c>
      <c r="F9" s="10">
        <v>2.2</v>
      </c>
      <c r="G9" s="2">
        <f t="shared" si="0"/>
        <v>0.14</v>
      </c>
      <c r="H9" s="28">
        <f t="shared" si="1"/>
        <v>0.011646567717996287</v>
      </c>
    </row>
    <row r="10" spans="2:8" ht="15">
      <c r="B10" s="3">
        <v>7</v>
      </c>
      <c r="C10" s="4">
        <v>9.5E-06</v>
      </c>
      <c r="D10" s="4">
        <v>6.4E-09</v>
      </c>
      <c r="E10" s="3">
        <v>16</v>
      </c>
      <c r="F10" s="10">
        <v>6</v>
      </c>
      <c r="G10" s="2">
        <f t="shared" si="0"/>
        <v>0.16</v>
      </c>
      <c r="H10" s="28">
        <f t="shared" si="1"/>
        <v>0.0035625</v>
      </c>
    </row>
    <row r="11" spans="2:8" ht="15">
      <c r="B11" s="3">
        <v>8</v>
      </c>
      <c r="C11" s="4">
        <v>1E-05</v>
      </c>
      <c r="D11" s="4">
        <v>6.6E-09</v>
      </c>
      <c r="E11" s="3">
        <v>18</v>
      </c>
      <c r="F11" s="10">
        <v>7</v>
      </c>
      <c r="G11" s="2">
        <f t="shared" si="0"/>
        <v>0.18</v>
      </c>
      <c r="H11" s="28">
        <f t="shared" si="1"/>
        <v>0.002619047619047619</v>
      </c>
    </row>
    <row r="12" spans="2:8" ht="15">
      <c r="B12" s="3">
        <v>9</v>
      </c>
      <c r="C12" s="4">
        <v>1.05E-05</v>
      </c>
      <c r="D12" s="4">
        <v>6.8E-09</v>
      </c>
      <c r="E12" s="3">
        <v>20</v>
      </c>
      <c r="F12" s="10">
        <v>3.5</v>
      </c>
      <c r="G12" s="2">
        <f t="shared" si="0"/>
        <v>0.2</v>
      </c>
      <c r="H12" s="28">
        <f t="shared" si="1"/>
        <v>0.004589999999999999</v>
      </c>
    </row>
    <row r="13" spans="2:8" ht="15">
      <c r="B13" s="3">
        <v>10</v>
      </c>
      <c r="C13" s="4">
        <v>1.1E-05</v>
      </c>
      <c r="D13" s="4">
        <v>7E-09</v>
      </c>
      <c r="E13" s="3">
        <v>22</v>
      </c>
      <c r="F13" s="10">
        <v>81</v>
      </c>
      <c r="G13" s="2">
        <f t="shared" si="0"/>
        <v>0.22</v>
      </c>
      <c r="H13" s="28">
        <f t="shared" si="1"/>
        <v>0.00017676767676767674</v>
      </c>
    </row>
    <row r="14" spans="2:8" ht="15">
      <c r="B14" s="3">
        <v>11</v>
      </c>
      <c r="C14" s="4">
        <v>1.15E-05</v>
      </c>
      <c r="D14" s="4">
        <v>7.2E-09</v>
      </c>
      <c r="E14" s="3">
        <v>24</v>
      </c>
      <c r="F14" s="10">
        <v>2.1</v>
      </c>
      <c r="G14" s="2">
        <f t="shared" si="0"/>
        <v>0.24</v>
      </c>
      <c r="H14" s="28">
        <f t="shared" si="1"/>
        <v>0.006160714285714285</v>
      </c>
    </row>
    <row r="15" spans="2:8" ht="15">
      <c r="B15" s="3">
        <v>12</v>
      </c>
      <c r="C15" s="4">
        <v>1.2E-05</v>
      </c>
      <c r="D15" s="4">
        <v>7.4E-09</v>
      </c>
      <c r="E15" s="3">
        <v>26</v>
      </c>
      <c r="F15" s="10">
        <v>2.5</v>
      </c>
      <c r="G15" s="2">
        <f t="shared" si="0"/>
        <v>0.26</v>
      </c>
      <c r="H15" s="28">
        <f t="shared" si="1"/>
        <v>0.004728994082840237</v>
      </c>
    </row>
    <row r="16" spans="2:8" ht="15">
      <c r="B16" s="3">
        <v>13</v>
      </c>
      <c r="C16" s="4">
        <v>1.25E-05</v>
      </c>
      <c r="D16" s="4">
        <v>7.6E-09</v>
      </c>
      <c r="E16" s="3">
        <v>28</v>
      </c>
      <c r="F16" s="10">
        <v>2</v>
      </c>
      <c r="G16" s="2">
        <f t="shared" si="0"/>
        <v>0.28</v>
      </c>
      <c r="H16" s="28">
        <f t="shared" si="1"/>
        <v>0.005452806122448979</v>
      </c>
    </row>
    <row r="17" spans="2:8" ht="15">
      <c r="B17" s="3">
        <v>14</v>
      </c>
      <c r="C17" s="4">
        <v>1.3E-05</v>
      </c>
      <c r="D17" s="4">
        <v>7.8E-09</v>
      </c>
      <c r="E17" s="3">
        <v>30</v>
      </c>
      <c r="F17" s="10">
        <v>2.2</v>
      </c>
      <c r="G17" s="2">
        <f t="shared" si="0"/>
        <v>0.3</v>
      </c>
      <c r="H17" s="28">
        <f t="shared" si="1"/>
        <v>0.004609090909090909</v>
      </c>
    </row>
    <row r="18" spans="2:8" ht="15">
      <c r="B18" s="3">
        <v>15</v>
      </c>
      <c r="C18" s="4">
        <v>1.35E-05</v>
      </c>
      <c r="D18" s="4">
        <v>8E-09</v>
      </c>
      <c r="E18" s="3">
        <v>32</v>
      </c>
      <c r="F18" s="10">
        <v>6</v>
      </c>
      <c r="G18" s="2">
        <f t="shared" si="0"/>
        <v>0.32</v>
      </c>
      <c r="H18" s="28">
        <f t="shared" si="1"/>
        <v>0.00158203125</v>
      </c>
    </row>
    <row r="19" spans="2:8" ht="15">
      <c r="B19" s="3">
        <v>16</v>
      </c>
      <c r="C19" s="4">
        <v>1.4E-05</v>
      </c>
      <c r="D19" s="4">
        <v>8.2E-09</v>
      </c>
      <c r="E19" s="3">
        <v>34</v>
      </c>
      <c r="F19" s="10">
        <v>7</v>
      </c>
      <c r="G19" s="2">
        <f t="shared" si="0"/>
        <v>0.34</v>
      </c>
      <c r="H19" s="28">
        <f t="shared" si="1"/>
        <v>0.0012768166089965397</v>
      </c>
    </row>
    <row r="20" spans="2:8" ht="15">
      <c r="B20" s="3">
        <v>17</v>
      </c>
      <c r="C20" s="4">
        <v>1.45E-05</v>
      </c>
      <c r="D20" s="4">
        <v>8.4E-09</v>
      </c>
      <c r="E20" s="3">
        <v>36</v>
      </c>
      <c r="F20" s="10">
        <v>3.5</v>
      </c>
      <c r="G20" s="2">
        <f t="shared" si="0"/>
        <v>0.36</v>
      </c>
      <c r="H20" s="28">
        <f t="shared" si="1"/>
        <v>0.002416666666666667</v>
      </c>
    </row>
    <row r="21" spans="2:8" ht="15">
      <c r="B21" s="3">
        <v>18</v>
      </c>
      <c r="C21" s="4">
        <v>1.5E-05</v>
      </c>
      <c r="D21" s="4">
        <v>8.6E-09</v>
      </c>
      <c r="E21" s="3">
        <v>38</v>
      </c>
      <c r="F21" s="10">
        <v>81</v>
      </c>
      <c r="G21" s="2">
        <f t="shared" si="0"/>
        <v>0.38</v>
      </c>
      <c r="H21" s="28">
        <f t="shared" si="1"/>
        <v>9.92613111726685E-05</v>
      </c>
    </row>
    <row r="22" spans="2:8" ht="15">
      <c r="B22" s="3">
        <v>19</v>
      </c>
      <c r="C22" s="4">
        <v>1.55E-05</v>
      </c>
      <c r="D22" s="4">
        <v>8.8E-09</v>
      </c>
      <c r="E22" s="3">
        <v>40</v>
      </c>
      <c r="F22" s="10">
        <v>2.1</v>
      </c>
      <c r="G22" s="2">
        <f t="shared" si="0"/>
        <v>0.4</v>
      </c>
      <c r="H22" s="28">
        <f t="shared" si="1"/>
        <v>0.003653571428571427</v>
      </c>
    </row>
    <row r="23" spans="2:8" ht="15">
      <c r="B23" s="3">
        <v>20</v>
      </c>
      <c r="C23" s="4">
        <v>1.6E-05</v>
      </c>
      <c r="D23" s="4">
        <v>9E-09</v>
      </c>
      <c r="E23" s="3">
        <v>42</v>
      </c>
      <c r="F23" s="10">
        <v>2.5</v>
      </c>
      <c r="G23" s="2">
        <f t="shared" si="0"/>
        <v>0.42</v>
      </c>
      <c r="H23" s="28">
        <f t="shared" si="1"/>
        <v>0.0029387755102040823</v>
      </c>
    </row>
    <row r="24" spans="2:8" ht="15">
      <c r="B24" s="3">
        <v>21</v>
      </c>
      <c r="C24" s="4">
        <v>1.65E-05</v>
      </c>
      <c r="D24" s="4">
        <v>9.2E-09</v>
      </c>
      <c r="E24" s="3">
        <v>44</v>
      </c>
      <c r="F24" s="10">
        <v>2</v>
      </c>
      <c r="G24" s="2">
        <f t="shared" si="0"/>
        <v>0.44</v>
      </c>
      <c r="H24" s="28">
        <f t="shared" si="1"/>
        <v>0.0035284090909090907</v>
      </c>
    </row>
    <row r="25" spans="2:8" ht="15">
      <c r="B25" s="3">
        <v>22</v>
      </c>
      <c r="C25" s="4">
        <v>1.7E-05</v>
      </c>
      <c r="D25" s="4">
        <v>9.4E-09</v>
      </c>
      <c r="E25" s="3">
        <v>46</v>
      </c>
      <c r="F25" s="10">
        <v>2.2</v>
      </c>
      <c r="G25" s="2">
        <f t="shared" si="0"/>
        <v>0.46</v>
      </c>
      <c r="H25" s="28">
        <f t="shared" si="1"/>
        <v>0.0030894483588245402</v>
      </c>
    </row>
    <row r="26" spans="2:8" ht="15">
      <c r="B26" s="3">
        <v>23</v>
      </c>
      <c r="C26" s="4">
        <v>1.75E-05</v>
      </c>
      <c r="D26" s="4">
        <v>9.6E-09</v>
      </c>
      <c r="E26" s="3">
        <v>48</v>
      </c>
      <c r="F26" s="10">
        <v>6</v>
      </c>
      <c r="G26" s="2">
        <f t="shared" si="0"/>
        <v>0.48</v>
      </c>
      <c r="H26" s="28">
        <f t="shared" si="1"/>
        <v>0.0010937499999999999</v>
      </c>
    </row>
    <row r="27" spans="2:8" ht="15">
      <c r="B27" s="3">
        <v>24</v>
      </c>
      <c r="C27" s="4">
        <v>1.8E-05</v>
      </c>
      <c r="D27" s="4">
        <v>9.8E-09</v>
      </c>
      <c r="E27" s="3">
        <v>50</v>
      </c>
      <c r="F27" s="10">
        <v>7</v>
      </c>
      <c r="G27" s="2">
        <f t="shared" si="0"/>
        <v>0.5</v>
      </c>
      <c r="H27" s="28">
        <f t="shared" si="1"/>
        <v>0.0009071999999999999</v>
      </c>
    </row>
    <row r="28" spans="2:8" ht="15">
      <c r="B28" s="3">
        <v>25</v>
      </c>
      <c r="C28" s="4">
        <v>1.85E-05</v>
      </c>
      <c r="D28" s="4">
        <v>1E-08</v>
      </c>
      <c r="E28" s="3">
        <v>52</v>
      </c>
      <c r="F28" s="10">
        <v>3.5</v>
      </c>
      <c r="G28" s="2">
        <f t="shared" si="0"/>
        <v>0.52</v>
      </c>
      <c r="H28" s="28">
        <f t="shared" si="1"/>
        <v>0.001759298393913778</v>
      </c>
    </row>
    <row r="29" spans="2:8" ht="15">
      <c r="B29" s="3">
        <v>26</v>
      </c>
      <c r="C29" s="4">
        <v>1.9E-05</v>
      </c>
      <c r="D29" s="4">
        <v>1.02E-08</v>
      </c>
      <c r="E29" s="3">
        <v>54</v>
      </c>
      <c r="F29" s="10">
        <v>81</v>
      </c>
      <c r="G29" s="2">
        <f t="shared" si="0"/>
        <v>0.54</v>
      </c>
      <c r="H29" s="28">
        <f t="shared" si="1"/>
        <v>7.384545038866027E-05</v>
      </c>
    </row>
    <row r="30" spans="2:8" ht="15">
      <c r="B30" s="3">
        <v>27</v>
      </c>
      <c r="C30" s="4">
        <v>1.95E-05</v>
      </c>
      <c r="D30" s="4">
        <v>1.04E-08</v>
      </c>
      <c r="E30" s="3">
        <v>56</v>
      </c>
      <c r="F30" s="10">
        <v>2.1</v>
      </c>
      <c r="G30" s="2">
        <f t="shared" si="0"/>
        <v>0.56</v>
      </c>
      <c r="H30" s="28">
        <f t="shared" si="1"/>
        <v>0.002771501457725947</v>
      </c>
    </row>
    <row r="31" spans="2:8" ht="15">
      <c r="B31" s="3">
        <v>28</v>
      </c>
      <c r="C31" s="4">
        <v>2E-05</v>
      </c>
      <c r="D31" s="4">
        <v>1.06E-08</v>
      </c>
      <c r="E31" s="3">
        <v>58</v>
      </c>
      <c r="F31" s="10">
        <v>2.5</v>
      </c>
      <c r="G31" s="2">
        <f t="shared" si="0"/>
        <v>0.58</v>
      </c>
      <c r="H31" s="28">
        <f t="shared" si="1"/>
        <v>0.002268727705112961</v>
      </c>
    </row>
    <row r="32" spans="2:8" ht="15">
      <c r="B32" s="3">
        <v>29</v>
      </c>
      <c r="C32" s="4">
        <v>2.05E-05</v>
      </c>
      <c r="D32" s="4">
        <v>1.08E-08</v>
      </c>
      <c r="E32" s="3">
        <v>60</v>
      </c>
      <c r="F32" s="10">
        <v>2</v>
      </c>
      <c r="G32" s="2">
        <f t="shared" si="0"/>
        <v>0.6</v>
      </c>
      <c r="H32" s="28">
        <f t="shared" si="1"/>
        <v>0.0027675000000000004</v>
      </c>
    </row>
    <row r="33" spans="2:8" ht="15">
      <c r="B33" s="3">
        <v>30</v>
      </c>
      <c r="C33" s="4">
        <v>2.1E-05</v>
      </c>
      <c r="D33" s="4">
        <v>1.1E-08</v>
      </c>
      <c r="E33" s="3">
        <v>62</v>
      </c>
      <c r="F33" s="10">
        <v>2.2</v>
      </c>
      <c r="G33" s="2">
        <f t="shared" si="0"/>
        <v>0.62</v>
      </c>
      <c r="H33" s="28">
        <f t="shared" si="1"/>
        <v>0.0024583766909469294</v>
      </c>
    </row>
  </sheetData>
  <sheetProtection/>
  <mergeCells count="2">
    <mergeCell ref="B1:F1"/>
    <mergeCell ref="B2:F2"/>
  </mergeCells>
  <printOptions/>
  <pageMargins left="0.7" right="0.7" top="0.75" bottom="0.75" header="0.3" footer="0.3"/>
  <pageSetup horizontalDpi="600" verticalDpi="600" orientation="portrait" paperSize="9" r:id="rId1"/>
  <headerFooter>
    <oddHeader>&amp;CПриложение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34"/>
  <sheetViews>
    <sheetView view="pageLayout" workbookViewId="0" topLeftCell="A28">
      <selection activeCell="F3" sqref="F3"/>
    </sheetView>
  </sheetViews>
  <sheetFormatPr defaultColWidth="9.140625" defaultRowHeight="15"/>
  <cols>
    <col min="2" max="2" width="10.140625" style="0" customWidth="1"/>
    <col min="4" max="4" width="13.8515625" style="0" customWidth="1"/>
    <col min="5" max="5" width="12.28125" style="0" customWidth="1"/>
    <col min="6" max="6" width="15.8515625" style="0" customWidth="1"/>
  </cols>
  <sheetData>
    <row r="2" spans="2:4" ht="39.75" customHeight="1">
      <c r="B2" s="52" t="s">
        <v>8</v>
      </c>
      <c r="C2" s="52"/>
      <c r="D2" s="52"/>
    </row>
    <row r="3" spans="2:4" ht="67.5" customHeight="1">
      <c r="B3" s="53" t="s">
        <v>9</v>
      </c>
      <c r="C3" s="53"/>
      <c r="D3" s="53"/>
    </row>
    <row r="4" spans="2:6" ht="31.5">
      <c r="B4" s="16" t="s">
        <v>1</v>
      </c>
      <c r="C4" s="16" t="s">
        <v>10</v>
      </c>
      <c r="D4" s="17" t="s">
        <v>40</v>
      </c>
      <c r="E4" s="14"/>
      <c r="F4" s="12"/>
    </row>
    <row r="5" spans="2:6" ht="15.75">
      <c r="B5" s="18">
        <v>1</v>
      </c>
      <c r="C5" s="19">
        <v>6.5E-09</v>
      </c>
      <c r="D5" s="20">
        <v>20</v>
      </c>
      <c r="E5" s="15"/>
      <c r="F5" s="13"/>
    </row>
    <row r="6" spans="2:6" ht="15.75">
      <c r="B6" s="18">
        <v>2</v>
      </c>
      <c r="C6" s="19">
        <v>6.6E-09</v>
      </c>
      <c r="D6" s="20">
        <v>22</v>
      </c>
      <c r="E6" s="15"/>
      <c r="F6" s="13"/>
    </row>
    <row r="7" spans="2:6" ht="15.75">
      <c r="B7" s="18">
        <v>3</v>
      </c>
      <c r="C7" s="19">
        <v>6.7E-09</v>
      </c>
      <c r="D7" s="20">
        <v>24</v>
      </c>
      <c r="E7" s="15"/>
      <c r="F7" s="13"/>
    </row>
    <row r="8" spans="2:6" ht="15.75">
      <c r="B8" s="18">
        <v>4</v>
      </c>
      <c r="C8" s="19">
        <v>6.8E-09</v>
      </c>
      <c r="D8" s="20">
        <v>26</v>
      </c>
      <c r="E8" s="15"/>
      <c r="F8" s="13"/>
    </row>
    <row r="9" spans="2:6" ht="15.75">
      <c r="B9" s="18">
        <v>5</v>
      </c>
      <c r="C9" s="19">
        <v>6.9E-09</v>
      </c>
      <c r="D9" s="20">
        <v>28</v>
      </c>
      <c r="E9" s="15"/>
      <c r="F9" s="13"/>
    </row>
    <row r="10" spans="2:6" ht="15.75">
      <c r="B10" s="18">
        <v>6</v>
      </c>
      <c r="C10" s="19">
        <v>7E-09</v>
      </c>
      <c r="D10" s="20">
        <v>30</v>
      </c>
      <c r="E10" s="15"/>
      <c r="F10" s="13"/>
    </row>
    <row r="11" spans="2:6" ht="15.75">
      <c r="B11" s="18">
        <v>7</v>
      </c>
      <c r="C11" s="19">
        <v>7.1E-09</v>
      </c>
      <c r="D11" s="20">
        <v>32</v>
      </c>
      <c r="E11" s="15"/>
      <c r="F11" s="13"/>
    </row>
    <row r="12" spans="2:6" ht="15.75">
      <c r="B12" s="18">
        <v>8</v>
      </c>
      <c r="C12" s="19">
        <v>7.2E-09</v>
      </c>
      <c r="D12" s="20">
        <v>34</v>
      </c>
      <c r="E12" s="15"/>
      <c r="F12" s="13"/>
    </row>
    <row r="13" spans="2:6" ht="15.75">
      <c r="B13" s="18">
        <v>9</v>
      </c>
      <c r="C13" s="19">
        <v>7.3E-09</v>
      </c>
      <c r="D13" s="20">
        <v>36</v>
      </c>
      <c r="E13" s="15"/>
      <c r="F13" s="13"/>
    </row>
    <row r="14" spans="2:6" ht="15.75">
      <c r="B14" s="18">
        <v>10</v>
      </c>
      <c r="C14" s="19">
        <v>7.4E-09</v>
      </c>
      <c r="D14" s="20">
        <v>38</v>
      </c>
      <c r="E14" s="15"/>
      <c r="F14" s="13"/>
    </row>
    <row r="15" spans="2:6" ht="15.75">
      <c r="B15" s="18">
        <v>11</v>
      </c>
      <c r="C15" s="19">
        <v>7.5E-09</v>
      </c>
      <c r="D15" s="20">
        <v>40</v>
      </c>
      <c r="E15" s="15"/>
      <c r="F15" s="13"/>
    </row>
    <row r="16" spans="2:6" ht="15.75">
      <c r="B16" s="18">
        <v>12</v>
      </c>
      <c r="C16" s="19">
        <v>7.6E-09</v>
      </c>
      <c r="D16" s="20">
        <v>42</v>
      </c>
      <c r="E16" s="15"/>
      <c r="F16" s="13"/>
    </row>
    <row r="17" spans="2:6" ht="15.75">
      <c r="B17" s="18">
        <v>13</v>
      </c>
      <c r="C17" s="19">
        <v>7.7E-09</v>
      </c>
      <c r="D17" s="20">
        <v>44</v>
      </c>
      <c r="E17" s="15"/>
      <c r="F17" s="13"/>
    </row>
    <row r="18" spans="2:6" ht="15.75">
      <c r="B18" s="18">
        <v>14</v>
      </c>
      <c r="C18" s="19">
        <v>7.8E-09</v>
      </c>
      <c r="D18" s="20">
        <v>46</v>
      </c>
      <c r="E18" s="15"/>
      <c r="F18" s="13"/>
    </row>
    <row r="19" spans="2:6" ht="15.75">
      <c r="B19" s="18">
        <v>15</v>
      </c>
      <c r="C19" s="19">
        <v>7.9E-09</v>
      </c>
      <c r="D19" s="20">
        <v>48</v>
      </c>
      <c r="E19" s="15"/>
      <c r="F19" s="13"/>
    </row>
    <row r="20" spans="2:4" ht="15.75">
      <c r="B20" s="18">
        <v>16</v>
      </c>
      <c r="C20" s="19">
        <v>8E-09</v>
      </c>
      <c r="D20" s="18">
        <v>50</v>
      </c>
    </row>
    <row r="21" spans="2:4" ht="15.75">
      <c r="B21" s="18">
        <v>17</v>
      </c>
      <c r="C21" s="19">
        <v>8.1E-09</v>
      </c>
      <c r="D21" s="18">
        <v>52</v>
      </c>
    </row>
    <row r="22" spans="2:4" ht="15.75">
      <c r="B22" s="18">
        <v>18</v>
      </c>
      <c r="C22" s="19">
        <v>8.2E-09</v>
      </c>
      <c r="D22" s="18">
        <v>54</v>
      </c>
    </row>
    <row r="23" spans="2:4" ht="15.75">
      <c r="B23" s="18">
        <v>19</v>
      </c>
      <c r="C23" s="19">
        <v>8.3E-09</v>
      </c>
      <c r="D23" s="18">
        <v>56</v>
      </c>
    </row>
    <row r="24" spans="2:4" ht="15.75">
      <c r="B24" s="18">
        <v>20</v>
      </c>
      <c r="C24" s="19">
        <v>8.4E-09</v>
      </c>
      <c r="D24" s="18">
        <v>58</v>
      </c>
    </row>
    <row r="25" spans="2:4" ht="15.75">
      <c r="B25" s="18">
        <v>21</v>
      </c>
      <c r="C25" s="19">
        <v>8.5E-09</v>
      </c>
      <c r="D25" s="18">
        <v>60</v>
      </c>
    </row>
    <row r="26" spans="2:4" ht="15.75">
      <c r="B26" s="18">
        <v>22</v>
      </c>
      <c r="C26" s="19">
        <v>8.6E-09</v>
      </c>
      <c r="D26" s="18">
        <v>62</v>
      </c>
    </row>
    <row r="27" spans="2:4" ht="15.75">
      <c r="B27" s="18">
        <v>23</v>
      </c>
      <c r="C27" s="19">
        <v>8.7E-09</v>
      </c>
      <c r="D27" s="18">
        <v>64</v>
      </c>
    </row>
    <row r="28" spans="2:4" ht="15.75">
      <c r="B28" s="18">
        <v>24</v>
      </c>
      <c r="C28" s="19">
        <v>8.8E-09</v>
      </c>
      <c r="D28" s="18">
        <v>66</v>
      </c>
    </row>
    <row r="29" spans="2:4" ht="15.75">
      <c r="B29" s="18">
        <v>25</v>
      </c>
      <c r="C29" s="19">
        <v>8.9E-09</v>
      </c>
      <c r="D29" s="18">
        <v>68</v>
      </c>
    </row>
    <row r="30" spans="2:4" ht="15.75">
      <c r="B30" s="18">
        <v>26</v>
      </c>
      <c r="C30" s="19">
        <v>9E-09</v>
      </c>
      <c r="D30" s="18">
        <v>70</v>
      </c>
    </row>
    <row r="31" spans="2:4" ht="15.75">
      <c r="B31" s="18">
        <v>27</v>
      </c>
      <c r="C31" s="19">
        <v>9.1E-09</v>
      </c>
      <c r="D31" s="18">
        <v>72</v>
      </c>
    </row>
    <row r="32" spans="2:4" ht="15.75">
      <c r="B32" s="18">
        <v>28</v>
      </c>
      <c r="C32" s="19">
        <v>9.2E-09</v>
      </c>
      <c r="D32" s="18">
        <v>74</v>
      </c>
    </row>
    <row r="33" spans="2:4" ht="15.75">
      <c r="B33" s="18">
        <v>29</v>
      </c>
      <c r="C33" s="19">
        <v>9.3E-09</v>
      </c>
      <c r="D33" s="18">
        <v>76</v>
      </c>
    </row>
    <row r="34" spans="2:4" ht="15.75">
      <c r="B34" s="18">
        <v>30</v>
      </c>
      <c r="C34" s="19">
        <v>9.4E-09</v>
      </c>
      <c r="D34" s="18">
        <v>78</v>
      </c>
    </row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  <headerFooter>
    <oddHeader>&amp;CПриложение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view="pageLayout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4" max="4" width="14.140625" style="0" customWidth="1"/>
    <col min="5" max="5" width="12.00390625" style="0" customWidth="1"/>
    <col min="6" max="7" width="18.140625" style="0" customWidth="1"/>
    <col min="8" max="8" width="14.421875" style="0" customWidth="1"/>
  </cols>
  <sheetData>
    <row r="1" spans="2:8" ht="15">
      <c r="B1" s="51" t="s">
        <v>48</v>
      </c>
      <c r="C1" s="51"/>
      <c r="D1" s="51"/>
      <c r="E1" s="51"/>
      <c r="F1" s="51"/>
      <c r="G1" s="51"/>
      <c r="H1" s="51"/>
    </row>
    <row r="2" spans="2:8" ht="38.25" customHeight="1">
      <c r="B2" s="54" t="s">
        <v>9</v>
      </c>
      <c r="C2" s="55"/>
      <c r="D2" s="55"/>
      <c r="E2" s="55"/>
      <c r="F2" s="55"/>
      <c r="G2" s="55"/>
      <c r="H2" s="56"/>
    </row>
    <row r="3" spans="2:9" ht="45">
      <c r="B3" s="1" t="s">
        <v>1</v>
      </c>
      <c r="C3" s="1" t="s">
        <v>6</v>
      </c>
      <c r="D3" s="1" t="s">
        <v>4</v>
      </c>
      <c r="E3" s="1" t="s">
        <v>40</v>
      </c>
      <c r="F3" s="1" t="s">
        <v>11</v>
      </c>
      <c r="G3" s="1" t="s">
        <v>11</v>
      </c>
      <c r="H3" s="5" t="s">
        <v>12</v>
      </c>
      <c r="I3" s="6">
        <v>9000000000</v>
      </c>
    </row>
    <row r="4" spans="2:8" ht="15">
      <c r="B4" s="3">
        <v>1</v>
      </c>
      <c r="C4" s="4">
        <v>6.5E-09</v>
      </c>
      <c r="D4" s="10">
        <f>E4/100</f>
        <v>0.2</v>
      </c>
      <c r="E4" s="3">
        <v>20</v>
      </c>
      <c r="F4" s="27">
        <f>($I$3*C4)/(D4*D4)</f>
        <v>1462.4999999999998</v>
      </c>
      <c r="G4" s="25">
        <f>($I$3*C4)/(D4*D4)</f>
        <v>1462.4999999999998</v>
      </c>
      <c r="H4" s="26">
        <f>($I$3*C4)/D4</f>
        <v>292.5</v>
      </c>
    </row>
    <row r="5" spans="2:8" ht="15">
      <c r="B5" s="3">
        <v>2</v>
      </c>
      <c r="C5" s="4">
        <v>6.6E-09</v>
      </c>
      <c r="D5" s="10">
        <f aca="true" t="shared" si="0" ref="D5:D33">E5/100</f>
        <v>0.22</v>
      </c>
      <c r="E5" s="3">
        <v>22</v>
      </c>
      <c r="F5" s="27">
        <f aca="true" t="shared" si="1" ref="F5:F18">($I$3*C5)/(D5*D5)</f>
        <v>1227.2727272727275</v>
      </c>
      <c r="G5" s="25">
        <f aca="true" t="shared" si="2" ref="G5:G33">($I$3*C5)/(D5*D5)</f>
        <v>1227.2727272727275</v>
      </c>
      <c r="H5" s="26">
        <f aca="true" t="shared" si="3" ref="H5:H18">($I$3*C5)/D5</f>
        <v>270</v>
      </c>
    </row>
    <row r="6" spans="2:8" ht="15">
      <c r="B6" s="3">
        <v>3</v>
      </c>
      <c r="C6" s="4">
        <v>6.7E-09</v>
      </c>
      <c r="D6" s="10">
        <f t="shared" si="0"/>
        <v>0.24</v>
      </c>
      <c r="E6" s="3">
        <v>24</v>
      </c>
      <c r="F6" s="27">
        <f t="shared" si="1"/>
        <v>1046.875</v>
      </c>
      <c r="G6" s="25">
        <f t="shared" si="2"/>
        <v>1046.875</v>
      </c>
      <c r="H6" s="26">
        <f t="shared" si="3"/>
        <v>251.25</v>
      </c>
    </row>
    <row r="7" spans="2:8" ht="15">
      <c r="B7" s="3">
        <v>4</v>
      </c>
      <c r="C7" s="4">
        <v>6.8E-09</v>
      </c>
      <c r="D7" s="10">
        <f t="shared" si="0"/>
        <v>0.26</v>
      </c>
      <c r="E7" s="3">
        <v>26</v>
      </c>
      <c r="F7" s="27">
        <f t="shared" si="1"/>
        <v>905.3254437869821</v>
      </c>
      <c r="G7" s="25">
        <f t="shared" si="2"/>
        <v>905.3254437869821</v>
      </c>
      <c r="H7" s="26">
        <f t="shared" si="3"/>
        <v>235.38461538461536</v>
      </c>
    </row>
    <row r="8" spans="2:8" ht="15">
      <c r="B8" s="3">
        <v>5</v>
      </c>
      <c r="C8" s="4">
        <v>6.9E-09</v>
      </c>
      <c r="D8" s="10">
        <f t="shared" si="0"/>
        <v>0.28</v>
      </c>
      <c r="E8" s="3">
        <v>28</v>
      </c>
      <c r="F8" s="27">
        <f t="shared" si="1"/>
        <v>792.0918367346937</v>
      </c>
      <c r="G8" s="25">
        <f t="shared" si="2"/>
        <v>792.0918367346937</v>
      </c>
      <c r="H8" s="26">
        <f t="shared" si="3"/>
        <v>221.78571428571425</v>
      </c>
    </row>
    <row r="9" spans="2:8" ht="15">
      <c r="B9" s="3">
        <v>6</v>
      </c>
      <c r="C9" s="4">
        <v>7E-09</v>
      </c>
      <c r="D9" s="10">
        <f t="shared" si="0"/>
        <v>0.3</v>
      </c>
      <c r="E9" s="3">
        <v>30</v>
      </c>
      <c r="F9" s="27">
        <f t="shared" si="1"/>
        <v>700</v>
      </c>
      <c r="G9" s="25">
        <f t="shared" si="2"/>
        <v>700</v>
      </c>
      <c r="H9" s="26">
        <f t="shared" si="3"/>
        <v>210</v>
      </c>
    </row>
    <row r="10" spans="2:8" ht="15">
      <c r="B10" s="3">
        <v>7</v>
      </c>
      <c r="C10" s="4">
        <v>7.1E-09</v>
      </c>
      <c r="D10" s="10">
        <f t="shared" si="0"/>
        <v>0.32</v>
      </c>
      <c r="E10" s="3">
        <v>32</v>
      </c>
      <c r="F10" s="27">
        <f t="shared" si="1"/>
        <v>624.0234375</v>
      </c>
      <c r="G10" s="25">
        <f t="shared" si="2"/>
        <v>624.0234375</v>
      </c>
      <c r="H10" s="26">
        <f t="shared" si="3"/>
        <v>199.6875</v>
      </c>
    </row>
    <row r="11" spans="2:8" ht="15">
      <c r="B11" s="3">
        <v>8</v>
      </c>
      <c r="C11" s="4">
        <v>7.2E-09</v>
      </c>
      <c r="D11" s="10">
        <f t="shared" si="0"/>
        <v>0.34</v>
      </c>
      <c r="E11" s="3">
        <v>34</v>
      </c>
      <c r="F11" s="27">
        <f t="shared" si="1"/>
        <v>560.5536332179929</v>
      </c>
      <c r="G11" s="25">
        <f t="shared" si="2"/>
        <v>560.5536332179929</v>
      </c>
      <c r="H11" s="26">
        <f t="shared" si="3"/>
        <v>190.58823529411762</v>
      </c>
    </row>
    <row r="12" spans="2:8" ht="15">
      <c r="B12" s="3">
        <v>9</v>
      </c>
      <c r="C12" s="4">
        <v>7.3E-09</v>
      </c>
      <c r="D12" s="10">
        <f t="shared" si="0"/>
        <v>0.36</v>
      </c>
      <c r="E12" s="3">
        <v>36</v>
      </c>
      <c r="F12" s="27">
        <f t="shared" si="1"/>
        <v>506.9444444444445</v>
      </c>
      <c r="G12" s="25">
        <f t="shared" si="2"/>
        <v>506.9444444444445</v>
      </c>
      <c r="H12" s="26">
        <f t="shared" si="3"/>
        <v>182.50000000000003</v>
      </c>
    </row>
    <row r="13" spans="2:8" ht="15">
      <c r="B13" s="3">
        <v>10</v>
      </c>
      <c r="C13" s="4">
        <v>7.4E-09</v>
      </c>
      <c r="D13" s="10">
        <f t="shared" si="0"/>
        <v>0.38</v>
      </c>
      <c r="E13" s="3">
        <v>38</v>
      </c>
      <c r="F13" s="27">
        <f t="shared" si="1"/>
        <v>461.2188365650969</v>
      </c>
      <c r="G13" s="25">
        <f t="shared" si="2"/>
        <v>461.2188365650969</v>
      </c>
      <c r="H13" s="26">
        <f t="shared" si="3"/>
        <v>175.26315789473682</v>
      </c>
    </row>
    <row r="14" spans="2:8" ht="15">
      <c r="B14" s="3">
        <v>11</v>
      </c>
      <c r="C14" s="4">
        <v>7.5E-09</v>
      </c>
      <c r="D14" s="10">
        <f t="shared" si="0"/>
        <v>0.4</v>
      </c>
      <c r="E14" s="3">
        <v>40</v>
      </c>
      <c r="F14" s="27">
        <f t="shared" si="1"/>
        <v>421.87499999999994</v>
      </c>
      <c r="G14" s="25">
        <f t="shared" si="2"/>
        <v>421.87499999999994</v>
      </c>
      <c r="H14" s="26">
        <f t="shared" si="3"/>
        <v>168.75</v>
      </c>
    </row>
    <row r="15" spans="2:8" ht="15">
      <c r="B15" s="3">
        <v>12</v>
      </c>
      <c r="C15" s="4">
        <v>7.6E-09</v>
      </c>
      <c r="D15" s="10">
        <f t="shared" si="0"/>
        <v>0.42</v>
      </c>
      <c r="E15" s="3">
        <v>42</v>
      </c>
      <c r="F15" s="27">
        <f t="shared" si="1"/>
        <v>387.75510204081644</v>
      </c>
      <c r="G15" s="25">
        <f t="shared" si="2"/>
        <v>387.75510204081644</v>
      </c>
      <c r="H15" s="26">
        <f t="shared" si="3"/>
        <v>162.8571428571429</v>
      </c>
    </row>
    <row r="16" spans="2:8" ht="15">
      <c r="B16" s="3">
        <v>13</v>
      </c>
      <c r="C16" s="4">
        <v>7.7E-09</v>
      </c>
      <c r="D16" s="10">
        <f t="shared" si="0"/>
        <v>0.44</v>
      </c>
      <c r="E16" s="3">
        <v>44</v>
      </c>
      <c r="F16" s="27">
        <f t="shared" si="1"/>
        <v>357.95454545454544</v>
      </c>
      <c r="G16" s="25">
        <f t="shared" si="2"/>
        <v>357.95454545454544</v>
      </c>
      <c r="H16" s="26">
        <f t="shared" si="3"/>
        <v>157.5</v>
      </c>
    </row>
    <row r="17" spans="2:8" ht="15">
      <c r="B17" s="3">
        <v>14</v>
      </c>
      <c r="C17" s="4">
        <v>7.8E-09</v>
      </c>
      <c r="D17" s="10">
        <f t="shared" si="0"/>
        <v>0.46</v>
      </c>
      <c r="E17" s="3">
        <v>46</v>
      </c>
      <c r="F17" s="27">
        <f t="shared" si="1"/>
        <v>331.758034026465</v>
      </c>
      <c r="G17" s="25">
        <f t="shared" si="2"/>
        <v>331.758034026465</v>
      </c>
      <c r="H17" s="26">
        <f t="shared" si="3"/>
        <v>152.6086956521739</v>
      </c>
    </row>
    <row r="18" spans="2:8" ht="15">
      <c r="B18" s="3">
        <v>15</v>
      </c>
      <c r="C18" s="4">
        <v>7.9E-09</v>
      </c>
      <c r="D18" s="10">
        <f t="shared" si="0"/>
        <v>0.48</v>
      </c>
      <c r="E18" s="3">
        <v>48</v>
      </c>
      <c r="F18" s="27">
        <f t="shared" si="1"/>
        <v>308.59375</v>
      </c>
      <c r="G18" s="25">
        <f t="shared" si="2"/>
        <v>308.59375</v>
      </c>
      <c r="H18" s="26">
        <f t="shared" si="3"/>
        <v>148.125</v>
      </c>
    </row>
    <row r="19" spans="2:8" ht="15">
      <c r="B19" s="3">
        <v>16</v>
      </c>
      <c r="C19" s="4">
        <v>8E-09</v>
      </c>
      <c r="D19" s="10">
        <f t="shared" si="0"/>
        <v>0.5</v>
      </c>
      <c r="E19" s="3">
        <v>50</v>
      </c>
      <c r="F19" s="27">
        <f aca="true" t="shared" si="4" ref="F19:F33">($I$3*C19)/(D19*D19)</f>
        <v>288</v>
      </c>
      <c r="G19" s="25">
        <f t="shared" si="2"/>
        <v>288</v>
      </c>
      <c r="H19" s="26">
        <f aca="true" t="shared" si="5" ref="H19:H33">($I$3*C19)/D19</f>
        <v>144</v>
      </c>
    </row>
    <row r="20" spans="2:8" ht="15">
      <c r="B20" s="3">
        <v>17</v>
      </c>
      <c r="C20" s="4">
        <v>8.1E-09</v>
      </c>
      <c r="D20" s="10">
        <f t="shared" si="0"/>
        <v>0.52</v>
      </c>
      <c r="E20" s="3">
        <v>52</v>
      </c>
      <c r="F20" s="27">
        <f t="shared" si="4"/>
        <v>269.6005917159763</v>
      </c>
      <c r="G20" s="25">
        <f t="shared" si="2"/>
        <v>269.6005917159763</v>
      </c>
      <c r="H20" s="26">
        <f t="shared" si="5"/>
        <v>140.19230769230768</v>
      </c>
    </row>
    <row r="21" spans="2:8" ht="15">
      <c r="B21" s="3">
        <v>18</v>
      </c>
      <c r="C21" s="4">
        <v>8.2E-09</v>
      </c>
      <c r="D21" s="10">
        <f t="shared" si="0"/>
        <v>0.54</v>
      </c>
      <c r="E21" s="3">
        <v>54</v>
      </c>
      <c r="F21" s="27">
        <f t="shared" si="4"/>
        <v>253.08641975308643</v>
      </c>
      <c r="G21" s="25">
        <f t="shared" si="2"/>
        <v>253.08641975308643</v>
      </c>
      <c r="H21" s="26">
        <f t="shared" si="5"/>
        <v>136.66666666666669</v>
      </c>
    </row>
    <row r="22" spans="2:8" ht="15">
      <c r="B22" s="3">
        <v>19</v>
      </c>
      <c r="C22" s="4">
        <v>8.3E-09</v>
      </c>
      <c r="D22" s="10">
        <f t="shared" si="0"/>
        <v>0.56</v>
      </c>
      <c r="E22" s="3">
        <v>56</v>
      </c>
      <c r="F22" s="27">
        <f t="shared" si="4"/>
        <v>238.20153061224488</v>
      </c>
      <c r="G22" s="25">
        <f t="shared" si="2"/>
        <v>238.20153061224488</v>
      </c>
      <c r="H22" s="26">
        <f t="shared" si="5"/>
        <v>133.39285714285714</v>
      </c>
    </row>
    <row r="23" spans="2:8" ht="15">
      <c r="B23" s="3">
        <v>20</v>
      </c>
      <c r="C23" s="4">
        <v>8.4E-09</v>
      </c>
      <c r="D23" s="10">
        <f t="shared" si="0"/>
        <v>0.58</v>
      </c>
      <c r="E23" s="3">
        <v>58</v>
      </c>
      <c r="F23" s="27">
        <f t="shared" si="4"/>
        <v>224.73246135552918</v>
      </c>
      <c r="G23" s="25">
        <f t="shared" si="2"/>
        <v>224.73246135552918</v>
      </c>
      <c r="H23" s="26">
        <f t="shared" si="5"/>
        <v>130.34482758620692</v>
      </c>
    </row>
    <row r="24" spans="2:8" ht="15">
      <c r="B24" s="3">
        <v>21</v>
      </c>
      <c r="C24" s="4">
        <v>8.5E-09</v>
      </c>
      <c r="D24" s="10">
        <f t="shared" si="0"/>
        <v>0.6</v>
      </c>
      <c r="E24" s="3">
        <v>60</v>
      </c>
      <c r="F24" s="27">
        <f t="shared" si="4"/>
        <v>212.5</v>
      </c>
      <c r="G24" s="25">
        <f t="shared" si="2"/>
        <v>212.5</v>
      </c>
      <c r="H24" s="26">
        <f t="shared" si="5"/>
        <v>127.5</v>
      </c>
    </row>
    <row r="25" spans="2:8" ht="15">
      <c r="B25" s="3">
        <v>22</v>
      </c>
      <c r="C25" s="4">
        <v>8.59999999999999E-09</v>
      </c>
      <c r="D25" s="10">
        <f t="shared" si="0"/>
        <v>0.62</v>
      </c>
      <c r="E25" s="3">
        <v>62</v>
      </c>
      <c r="F25" s="27">
        <f t="shared" si="4"/>
        <v>201.35275754422452</v>
      </c>
      <c r="G25" s="25">
        <f t="shared" si="2"/>
        <v>201.35275754422452</v>
      </c>
      <c r="H25" s="26">
        <f t="shared" si="5"/>
        <v>124.8387096774192</v>
      </c>
    </row>
    <row r="26" spans="2:8" ht="15">
      <c r="B26" s="3">
        <v>23</v>
      </c>
      <c r="C26" s="4">
        <v>8.69999999999999E-09</v>
      </c>
      <c r="D26" s="10">
        <f t="shared" si="0"/>
        <v>0.64</v>
      </c>
      <c r="E26" s="3">
        <v>64</v>
      </c>
      <c r="F26" s="27">
        <f t="shared" si="4"/>
        <v>191.16210937499977</v>
      </c>
      <c r="G26" s="25">
        <f t="shared" si="2"/>
        <v>191.16210937499977</v>
      </c>
      <c r="H26" s="26">
        <f t="shared" si="5"/>
        <v>122.34374999999986</v>
      </c>
    </row>
    <row r="27" spans="2:8" ht="15">
      <c r="B27" s="3">
        <v>24</v>
      </c>
      <c r="C27" s="4">
        <v>8.79999999999999E-09</v>
      </c>
      <c r="D27" s="10">
        <f t="shared" si="0"/>
        <v>0.66</v>
      </c>
      <c r="E27" s="3">
        <v>66</v>
      </c>
      <c r="F27" s="27">
        <f t="shared" si="4"/>
        <v>181.81818181818159</v>
      </c>
      <c r="G27" s="25">
        <f t="shared" si="2"/>
        <v>181.81818181818159</v>
      </c>
      <c r="H27" s="26">
        <f t="shared" si="5"/>
        <v>119.99999999999984</v>
      </c>
    </row>
    <row r="28" spans="2:8" ht="15">
      <c r="B28" s="3">
        <v>25</v>
      </c>
      <c r="C28" s="4">
        <v>8.89999999999999E-09</v>
      </c>
      <c r="D28" s="10">
        <f t="shared" si="0"/>
        <v>0.68</v>
      </c>
      <c r="E28" s="3">
        <v>68</v>
      </c>
      <c r="F28" s="27">
        <f t="shared" si="4"/>
        <v>173.22664359861568</v>
      </c>
      <c r="G28" s="25">
        <f t="shared" si="2"/>
        <v>173.22664359861568</v>
      </c>
      <c r="H28" s="26">
        <f t="shared" si="5"/>
        <v>117.79411764705868</v>
      </c>
    </row>
    <row r="29" spans="2:8" ht="17.25" customHeight="1">
      <c r="B29" s="3">
        <v>26</v>
      </c>
      <c r="C29" s="4">
        <v>8.99999999999999E-09</v>
      </c>
      <c r="D29" s="10">
        <f t="shared" si="0"/>
        <v>0.7</v>
      </c>
      <c r="E29" s="3">
        <v>70</v>
      </c>
      <c r="F29" s="27">
        <f t="shared" si="4"/>
        <v>165.3061224489794</v>
      </c>
      <c r="G29" s="25">
        <f t="shared" si="2"/>
        <v>165.3061224489794</v>
      </c>
      <c r="H29" s="26">
        <f t="shared" si="5"/>
        <v>115.71428571428558</v>
      </c>
    </row>
    <row r="30" spans="2:8" ht="15">
      <c r="B30" s="3">
        <v>27</v>
      </c>
      <c r="C30" s="4">
        <v>9.09999999999999E-09</v>
      </c>
      <c r="D30" s="10">
        <f t="shared" si="0"/>
        <v>0.72</v>
      </c>
      <c r="E30" s="3">
        <v>72</v>
      </c>
      <c r="F30" s="27">
        <f t="shared" si="4"/>
        <v>157.98611111111097</v>
      </c>
      <c r="G30" s="25">
        <f t="shared" si="2"/>
        <v>157.98611111111097</v>
      </c>
      <c r="H30" s="26">
        <f t="shared" si="5"/>
        <v>113.7499999999999</v>
      </c>
    </row>
    <row r="31" spans="2:8" ht="15">
      <c r="B31" s="3">
        <v>28</v>
      </c>
      <c r="C31" s="4">
        <v>9.19999999999999E-09</v>
      </c>
      <c r="D31" s="10">
        <f t="shared" si="0"/>
        <v>0.74</v>
      </c>
      <c r="E31" s="3">
        <v>74</v>
      </c>
      <c r="F31" s="27">
        <f t="shared" si="4"/>
        <v>151.20525931336726</v>
      </c>
      <c r="G31" s="25">
        <f t="shared" si="2"/>
        <v>151.20525931336726</v>
      </c>
      <c r="H31" s="26">
        <f t="shared" si="5"/>
        <v>111.89189189189177</v>
      </c>
    </row>
    <row r="32" spans="2:8" ht="15">
      <c r="B32" s="3">
        <v>29</v>
      </c>
      <c r="C32" s="4">
        <v>9.29999999999999E-09</v>
      </c>
      <c r="D32" s="10">
        <f t="shared" si="0"/>
        <v>0.76</v>
      </c>
      <c r="E32" s="3">
        <v>76</v>
      </c>
      <c r="F32" s="27">
        <f t="shared" si="4"/>
        <v>144.90997229916883</v>
      </c>
      <c r="G32" s="25">
        <f t="shared" si="2"/>
        <v>144.90997229916883</v>
      </c>
      <c r="H32" s="26">
        <f t="shared" si="5"/>
        <v>110.13157894736831</v>
      </c>
    </row>
    <row r="33" spans="2:8" ht="15">
      <c r="B33" s="3">
        <v>30</v>
      </c>
      <c r="C33" s="4">
        <v>9.39999999999999E-09</v>
      </c>
      <c r="D33" s="10">
        <f t="shared" si="0"/>
        <v>0.78</v>
      </c>
      <c r="E33" s="3">
        <v>78</v>
      </c>
      <c r="F33" s="27">
        <f t="shared" si="4"/>
        <v>139.05325443786967</v>
      </c>
      <c r="G33" s="25">
        <f t="shared" si="2"/>
        <v>139.05325443786967</v>
      </c>
      <c r="H33" s="26">
        <f t="shared" si="5"/>
        <v>108.46153846153834</v>
      </c>
    </row>
  </sheetData>
  <sheetProtection/>
  <mergeCells count="2">
    <mergeCell ref="B2:H2"/>
    <mergeCell ref="B1:H1"/>
  </mergeCells>
  <printOptions/>
  <pageMargins left="0.7086614173228347" right="0.7086614173228347" top="0.5511811023622047" bottom="0.07291666666666667" header="0.31496062992125984" footer="0.31496062992125984"/>
  <pageSetup horizontalDpi="600" verticalDpi="600" orientation="landscape" paperSize="9" r:id="rId1"/>
  <headerFooter>
    <oddHeader>&amp;CПриложение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6">
      <selection activeCell="F1" sqref="F1:G1"/>
    </sheetView>
  </sheetViews>
  <sheetFormatPr defaultColWidth="9.140625" defaultRowHeight="15"/>
  <cols>
    <col min="1" max="1" width="12.8515625" style="0" customWidth="1"/>
    <col min="3" max="3" width="11.7109375" style="0" customWidth="1"/>
    <col min="4" max="4" width="14.8515625" style="0" customWidth="1"/>
  </cols>
  <sheetData>
    <row r="1" spans="1:7" ht="40.5" customHeight="1">
      <c r="A1" s="57" t="s">
        <v>14</v>
      </c>
      <c r="B1" s="57"/>
      <c r="C1" s="57"/>
      <c r="D1" s="57"/>
      <c r="F1" s="83"/>
      <c r="G1" s="83"/>
    </row>
    <row r="2" spans="1:4" ht="15">
      <c r="A2" s="58" t="s">
        <v>15</v>
      </c>
      <c r="B2" s="58"/>
      <c r="C2" s="58"/>
      <c r="D2" s="58"/>
    </row>
    <row r="3" spans="1:4" ht="15">
      <c r="A3" s="58"/>
      <c r="B3" s="58"/>
      <c r="C3" s="58"/>
      <c r="D3" s="58"/>
    </row>
    <row r="4" spans="1:4" ht="53.25" customHeight="1">
      <c r="A4" s="58"/>
      <c r="B4" s="58"/>
      <c r="C4" s="58"/>
      <c r="D4" s="58"/>
    </row>
    <row r="5" spans="1:4" ht="45">
      <c r="A5" s="1" t="s">
        <v>1</v>
      </c>
      <c r="B5" s="1" t="s">
        <v>42</v>
      </c>
      <c r="C5" s="29" t="s">
        <v>41</v>
      </c>
      <c r="D5" s="29" t="s">
        <v>43</v>
      </c>
    </row>
    <row r="6" spans="1:4" ht="30">
      <c r="A6" s="30" t="s">
        <v>16</v>
      </c>
      <c r="B6" s="3" t="s">
        <v>17</v>
      </c>
      <c r="C6" s="3" t="s">
        <v>18</v>
      </c>
      <c r="D6" s="2"/>
    </row>
    <row r="7" spans="1:4" ht="15">
      <c r="A7" s="3">
        <v>1</v>
      </c>
      <c r="B7" s="3">
        <v>20</v>
      </c>
      <c r="C7" s="3">
        <v>5</v>
      </c>
      <c r="D7" s="3">
        <v>2</v>
      </c>
    </row>
    <row r="8" spans="1:4" ht="15">
      <c r="A8" s="3">
        <v>2</v>
      </c>
      <c r="B8" s="3">
        <v>22</v>
      </c>
      <c r="C8" s="3">
        <v>7</v>
      </c>
      <c r="D8" s="3">
        <v>4</v>
      </c>
    </row>
    <row r="9" spans="1:4" ht="15">
      <c r="A9" s="3">
        <v>3</v>
      </c>
      <c r="B9" s="3">
        <v>24</v>
      </c>
      <c r="C9" s="3">
        <v>9</v>
      </c>
      <c r="D9" s="3">
        <v>6</v>
      </c>
    </row>
    <row r="10" spans="1:4" ht="15">
      <c r="A10" s="3">
        <v>4</v>
      </c>
      <c r="B10" s="3">
        <v>26</v>
      </c>
      <c r="C10" s="3">
        <v>11</v>
      </c>
      <c r="D10" s="3">
        <v>8</v>
      </c>
    </row>
    <row r="11" spans="1:4" ht="15">
      <c r="A11" s="3">
        <v>5</v>
      </c>
      <c r="B11" s="3">
        <v>28</v>
      </c>
      <c r="C11" s="3">
        <v>13</v>
      </c>
      <c r="D11" s="3">
        <v>10</v>
      </c>
    </row>
    <row r="12" spans="1:4" ht="15">
      <c r="A12" s="3">
        <v>6</v>
      </c>
      <c r="B12" s="3">
        <v>30</v>
      </c>
      <c r="C12" s="3">
        <v>15</v>
      </c>
      <c r="D12" s="3">
        <v>12</v>
      </c>
    </row>
    <row r="13" spans="1:4" ht="15">
      <c r="A13" s="3">
        <v>7</v>
      </c>
      <c r="B13" s="3">
        <v>32</v>
      </c>
      <c r="C13" s="3">
        <v>17</v>
      </c>
      <c r="D13" s="3">
        <v>14</v>
      </c>
    </row>
    <row r="14" spans="1:4" ht="15">
      <c r="A14" s="3">
        <v>8</v>
      </c>
      <c r="B14" s="3">
        <v>34</v>
      </c>
      <c r="C14" s="3">
        <v>19</v>
      </c>
      <c r="D14" s="3">
        <v>16</v>
      </c>
    </row>
    <row r="15" spans="1:4" ht="15">
      <c r="A15" s="3">
        <v>9</v>
      </c>
      <c r="B15" s="3">
        <v>36</v>
      </c>
      <c r="C15" s="3">
        <v>21</v>
      </c>
      <c r="D15" s="3">
        <v>18</v>
      </c>
    </row>
    <row r="16" spans="1:4" ht="15">
      <c r="A16" s="3">
        <v>10</v>
      </c>
      <c r="B16" s="3">
        <v>38</v>
      </c>
      <c r="C16" s="3">
        <v>5</v>
      </c>
      <c r="D16" s="3">
        <v>20</v>
      </c>
    </row>
    <row r="17" spans="1:4" ht="15">
      <c r="A17" s="3">
        <v>11</v>
      </c>
      <c r="B17" s="3">
        <v>40</v>
      </c>
      <c r="C17" s="3">
        <v>4</v>
      </c>
      <c r="D17" s="3">
        <v>22</v>
      </c>
    </row>
    <row r="18" spans="1:4" ht="15">
      <c r="A18" s="3">
        <v>12</v>
      </c>
      <c r="B18" s="3">
        <v>42</v>
      </c>
      <c r="C18" s="3">
        <v>6</v>
      </c>
      <c r="D18" s="3">
        <v>24</v>
      </c>
    </row>
    <row r="19" spans="1:4" ht="15">
      <c r="A19" s="3">
        <v>13</v>
      </c>
      <c r="B19" s="3">
        <v>44</v>
      </c>
      <c r="C19" s="3">
        <v>8</v>
      </c>
      <c r="D19" s="3">
        <v>26</v>
      </c>
    </row>
    <row r="20" spans="1:4" ht="15">
      <c r="A20" s="3">
        <v>14</v>
      </c>
      <c r="B20" s="3">
        <v>46</v>
      </c>
      <c r="C20" s="3">
        <v>10</v>
      </c>
      <c r="D20" s="3">
        <v>28</v>
      </c>
    </row>
    <row r="21" spans="1:4" ht="15">
      <c r="A21" s="3">
        <v>15</v>
      </c>
      <c r="B21" s="3">
        <v>48</v>
      </c>
      <c r="C21" s="3">
        <v>12</v>
      </c>
      <c r="D21" s="3">
        <v>30</v>
      </c>
    </row>
    <row r="22" spans="1:4" ht="15">
      <c r="A22" s="3">
        <v>16</v>
      </c>
      <c r="B22" s="3">
        <v>50</v>
      </c>
      <c r="C22" s="3">
        <v>14</v>
      </c>
      <c r="D22" s="3">
        <v>32</v>
      </c>
    </row>
    <row r="23" spans="1:4" ht="15">
      <c r="A23" s="3">
        <v>17</v>
      </c>
      <c r="B23" s="3">
        <v>52</v>
      </c>
      <c r="C23" s="3">
        <v>16</v>
      </c>
      <c r="D23" s="3">
        <v>34</v>
      </c>
    </row>
    <row r="24" spans="1:4" ht="15">
      <c r="A24" s="3">
        <v>18</v>
      </c>
      <c r="B24" s="3">
        <v>54</v>
      </c>
      <c r="C24" s="3">
        <v>18</v>
      </c>
      <c r="D24" s="3">
        <v>36</v>
      </c>
    </row>
    <row r="25" spans="1:4" ht="15">
      <c r="A25" s="3">
        <v>19</v>
      </c>
      <c r="B25" s="3">
        <v>56</v>
      </c>
      <c r="C25" s="3">
        <v>20</v>
      </c>
      <c r="D25" s="3">
        <v>38</v>
      </c>
    </row>
    <row r="26" spans="1:4" ht="15">
      <c r="A26" s="3">
        <v>20</v>
      </c>
      <c r="B26" s="3">
        <v>58</v>
      </c>
      <c r="C26" s="3">
        <v>7</v>
      </c>
      <c r="D26" s="3">
        <v>40</v>
      </c>
    </row>
    <row r="27" spans="1:4" ht="15">
      <c r="A27" s="3">
        <v>21</v>
      </c>
      <c r="B27" s="3">
        <v>60</v>
      </c>
      <c r="C27" s="3">
        <v>9</v>
      </c>
      <c r="D27" s="3">
        <v>42</v>
      </c>
    </row>
    <row r="28" spans="1:4" ht="15">
      <c r="A28" s="3">
        <v>22</v>
      </c>
      <c r="B28" s="3">
        <v>62</v>
      </c>
      <c r="C28" s="3">
        <v>11</v>
      </c>
      <c r="D28" s="3">
        <v>44</v>
      </c>
    </row>
    <row r="29" spans="1:4" ht="15">
      <c r="A29" s="3">
        <v>23</v>
      </c>
      <c r="B29" s="3">
        <v>64</v>
      </c>
      <c r="C29" s="3">
        <v>13</v>
      </c>
      <c r="D29" s="3">
        <v>46</v>
      </c>
    </row>
    <row r="30" spans="1:4" ht="15">
      <c r="A30" s="3">
        <v>24</v>
      </c>
      <c r="B30" s="3">
        <v>66</v>
      </c>
      <c r="C30" s="3">
        <v>15</v>
      </c>
      <c r="D30" s="3">
        <v>48</v>
      </c>
    </row>
    <row r="31" spans="1:4" ht="15">
      <c r="A31" s="3">
        <v>25</v>
      </c>
      <c r="B31" s="3">
        <v>68</v>
      </c>
      <c r="C31" s="3">
        <v>17</v>
      </c>
      <c r="D31" s="3">
        <v>50</v>
      </c>
    </row>
    <row r="32" spans="1:4" ht="15">
      <c r="A32" s="3">
        <v>26</v>
      </c>
      <c r="B32" s="3">
        <v>70</v>
      </c>
      <c r="C32" s="3">
        <v>19</v>
      </c>
      <c r="D32" s="3">
        <v>52</v>
      </c>
    </row>
    <row r="33" spans="1:4" ht="15">
      <c r="A33" s="3">
        <v>27</v>
      </c>
      <c r="B33" s="3">
        <v>72</v>
      </c>
      <c r="C33" s="3">
        <v>21</v>
      </c>
      <c r="D33" s="3">
        <v>54</v>
      </c>
    </row>
    <row r="34" spans="1:4" ht="15">
      <c r="A34" s="3">
        <v>28</v>
      </c>
      <c r="B34" s="3">
        <v>74</v>
      </c>
      <c r="C34" s="3">
        <v>23</v>
      </c>
      <c r="D34" s="3">
        <v>56</v>
      </c>
    </row>
    <row r="35" spans="1:4" ht="15">
      <c r="A35" s="3">
        <v>29</v>
      </c>
      <c r="B35" s="3">
        <v>76</v>
      </c>
      <c r="C35" s="3">
        <v>25</v>
      </c>
      <c r="D35" s="3">
        <v>58</v>
      </c>
    </row>
    <row r="36" spans="1:4" ht="15">
      <c r="A36" s="3">
        <v>30</v>
      </c>
      <c r="B36" s="3">
        <v>78</v>
      </c>
      <c r="C36" s="3">
        <v>27</v>
      </c>
      <c r="D36" s="3">
        <v>60</v>
      </c>
    </row>
  </sheetData>
  <sheetProtection/>
  <mergeCells count="3">
    <mergeCell ref="A1:D1"/>
    <mergeCell ref="A2:D4"/>
    <mergeCell ref="F1:G1"/>
  </mergeCells>
  <printOptions/>
  <pageMargins left="0.7" right="0.7" top="0.75" bottom="0.75" header="0.3" footer="0.3"/>
  <pageSetup horizontalDpi="600" verticalDpi="600" orientation="portrait" paperSize="9" r:id="rId4"/>
  <headerFooter>
    <oddHeader>&amp;CПриложение 3</oddHeader>
  </headerFooter>
  <legacyDrawing r:id="rId3"/>
  <oleObjects>
    <oleObject progId="Equation.3" shapeId="1010839" r:id="rId1"/>
    <oleObject progId="Equation.3" shapeId="101084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1">
      <selection activeCell="G1" sqref="G1:H1"/>
    </sheetView>
  </sheetViews>
  <sheetFormatPr defaultColWidth="9.140625" defaultRowHeight="15"/>
  <cols>
    <col min="1" max="1" width="11.140625" style="0" customWidth="1"/>
    <col min="3" max="3" width="11.57421875" style="0" customWidth="1"/>
    <col min="4" max="4" width="16.140625" style="0" customWidth="1"/>
    <col min="5" max="5" width="13.28125" style="0" customWidth="1"/>
    <col min="6" max="6" width="10.7109375" style="0" customWidth="1"/>
  </cols>
  <sheetData>
    <row r="1" spans="1:8" ht="35.25" customHeight="1">
      <c r="A1" s="57" t="s">
        <v>49</v>
      </c>
      <c r="B1" s="57"/>
      <c r="C1" s="57"/>
      <c r="D1" s="57"/>
      <c r="E1" s="57"/>
      <c r="F1" s="57"/>
      <c r="G1" s="85"/>
      <c r="H1" s="86"/>
    </row>
    <row r="2" spans="1:6" ht="15">
      <c r="A2" s="58" t="s">
        <v>19</v>
      </c>
      <c r="B2" s="58"/>
      <c r="C2" s="58"/>
      <c r="D2" s="58"/>
      <c r="E2" s="58"/>
      <c r="F2" s="58"/>
    </row>
    <row r="3" spans="1:6" ht="15">
      <c r="A3" s="58"/>
      <c r="B3" s="58"/>
      <c r="C3" s="58"/>
      <c r="D3" s="58"/>
      <c r="E3" s="58"/>
      <c r="F3" s="58"/>
    </row>
    <row r="4" spans="1:6" ht="21" customHeight="1">
      <c r="A4" s="58"/>
      <c r="B4" s="58"/>
      <c r="C4" s="58"/>
      <c r="D4" s="58"/>
      <c r="E4" s="58"/>
      <c r="F4" s="58"/>
    </row>
    <row r="5" spans="1:6" ht="45">
      <c r="A5" s="1" t="s">
        <v>1</v>
      </c>
      <c r="B5" s="1" t="s">
        <v>42</v>
      </c>
      <c r="C5" s="29" t="s">
        <v>41</v>
      </c>
      <c r="D5" s="29" t="s">
        <v>44</v>
      </c>
      <c r="E5" s="2"/>
      <c r="F5" s="32"/>
    </row>
    <row r="6" spans="1:6" ht="30">
      <c r="A6" s="30" t="s">
        <v>16</v>
      </c>
      <c r="B6" s="3" t="s">
        <v>17</v>
      </c>
      <c r="C6" s="3" t="s">
        <v>18</v>
      </c>
      <c r="D6" s="2"/>
      <c r="E6" s="2"/>
      <c r="F6" s="33">
        <v>8.85E-12</v>
      </c>
    </row>
    <row r="7" spans="1:5" ht="15">
      <c r="A7" s="3">
        <v>1</v>
      </c>
      <c r="B7" s="3">
        <v>20</v>
      </c>
      <c r="C7" s="3">
        <v>5</v>
      </c>
      <c r="D7" s="3">
        <v>2</v>
      </c>
      <c r="E7" s="34">
        <f>(D7*$F$6*B7*0.0001)/(C7*0.001)</f>
        <v>7.080000000000001E-12</v>
      </c>
    </row>
    <row r="8" spans="1:5" ht="15">
      <c r="A8" s="3">
        <v>2</v>
      </c>
      <c r="B8" s="3">
        <v>22</v>
      </c>
      <c r="C8" s="3">
        <v>7</v>
      </c>
      <c r="D8" s="3">
        <v>4</v>
      </c>
      <c r="E8" s="34">
        <f aca="true" t="shared" si="0" ref="E8:E36">(D8*$F$6*B8*0.0001)/(C8*0.001)</f>
        <v>1.1125714285714286E-11</v>
      </c>
    </row>
    <row r="9" spans="1:5" ht="15">
      <c r="A9" s="3">
        <v>3</v>
      </c>
      <c r="B9" s="3">
        <v>24</v>
      </c>
      <c r="C9" s="3">
        <v>9</v>
      </c>
      <c r="D9" s="3">
        <v>6</v>
      </c>
      <c r="E9" s="34">
        <f t="shared" si="0"/>
        <v>1.416E-11</v>
      </c>
    </row>
    <row r="10" spans="1:5" ht="15">
      <c r="A10" s="3">
        <v>4</v>
      </c>
      <c r="B10" s="3">
        <v>26</v>
      </c>
      <c r="C10" s="3">
        <v>11</v>
      </c>
      <c r="D10" s="3">
        <v>8</v>
      </c>
      <c r="E10" s="34">
        <f t="shared" si="0"/>
        <v>1.6734545454545456E-11</v>
      </c>
    </row>
    <row r="11" spans="1:5" ht="15">
      <c r="A11" s="3">
        <v>5</v>
      </c>
      <c r="B11" s="3">
        <v>28</v>
      </c>
      <c r="C11" s="3">
        <v>13</v>
      </c>
      <c r="D11" s="3">
        <v>10</v>
      </c>
      <c r="E11" s="34">
        <f t="shared" si="0"/>
        <v>1.906153846153846E-11</v>
      </c>
    </row>
    <row r="12" spans="1:5" ht="15">
      <c r="A12" s="3">
        <v>6</v>
      </c>
      <c r="B12" s="3">
        <v>30</v>
      </c>
      <c r="C12" s="3">
        <v>15</v>
      </c>
      <c r="D12" s="3">
        <v>12</v>
      </c>
      <c r="E12" s="34">
        <f t="shared" si="0"/>
        <v>2.1240000000000006E-11</v>
      </c>
    </row>
    <row r="13" spans="1:5" ht="15">
      <c r="A13" s="3">
        <v>7</v>
      </c>
      <c r="B13" s="3">
        <v>32</v>
      </c>
      <c r="C13" s="3">
        <v>17</v>
      </c>
      <c r="D13" s="3">
        <v>14</v>
      </c>
      <c r="E13" s="34">
        <f t="shared" si="0"/>
        <v>2.332235294117647E-11</v>
      </c>
    </row>
    <row r="14" spans="1:5" ht="15">
      <c r="A14" s="3">
        <v>8</v>
      </c>
      <c r="B14" s="3">
        <v>34</v>
      </c>
      <c r="C14" s="3">
        <v>19</v>
      </c>
      <c r="D14" s="3">
        <v>16</v>
      </c>
      <c r="E14" s="34">
        <f t="shared" si="0"/>
        <v>2.5338947368421055E-11</v>
      </c>
    </row>
    <row r="15" spans="1:5" ht="15">
      <c r="A15" s="3">
        <v>9</v>
      </c>
      <c r="B15" s="3">
        <v>36</v>
      </c>
      <c r="C15" s="3">
        <v>21</v>
      </c>
      <c r="D15" s="3">
        <v>18</v>
      </c>
      <c r="E15" s="34">
        <f t="shared" si="0"/>
        <v>2.7308571428571432E-11</v>
      </c>
    </row>
    <row r="16" spans="1:5" ht="15">
      <c r="A16" s="3">
        <v>10</v>
      </c>
      <c r="B16" s="3">
        <v>38</v>
      </c>
      <c r="C16" s="3">
        <v>5</v>
      </c>
      <c r="D16" s="3">
        <v>20</v>
      </c>
      <c r="E16" s="34">
        <f t="shared" si="0"/>
        <v>1.3452000000000002E-10</v>
      </c>
    </row>
    <row r="17" spans="1:5" ht="15">
      <c r="A17" s="3">
        <v>11</v>
      </c>
      <c r="B17" s="3">
        <v>40</v>
      </c>
      <c r="C17" s="3">
        <v>4</v>
      </c>
      <c r="D17" s="3">
        <v>22</v>
      </c>
      <c r="E17" s="34">
        <f t="shared" si="0"/>
        <v>1.947E-10</v>
      </c>
    </row>
    <row r="18" spans="1:5" ht="15">
      <c r="A18" s="3">
        <v>12</v>
      </c>
      <c r="B18" s="3">
        <v>42</v>
      </c>
      <c r="C18" s="3">
        <v>6</v>
      </c>
      <c r="D18" s="3">
        <v>24</v>
      </c>
      <c r="E18" s="34">
        <f t="shared" si="0"/>
        <v>1.4868E-10</v>
      </c>
    </row>
    <row r="19" spans="1:5" ht="15">
      <c r="A19" s="3">
        <v>13</v>
      </c>
      <c r="B19" s="3">
        <v>44</v>
      </c>
      <c r="C19" s="3">
        <v>8</v>
      </c>
      <c r="D19" s="3">
        <v>26</v>
      </c>
      <c r="E19" s="34">
        <f t="shared" si="0"/>
        <v>1.26555E-10</v>
      </c>
    </row>
    <row r="20" spans="1:5" ht="15">
      <c r="A20" s="3">
        <v>14</v>
      </c>
      <c r="B20" s="3">
        <v>46</v>
      </c>
      <c r="C20" s="3">
        <v>10</v>
      </c>
      <c r="D20" s="3">
        <v>28</v>
      </c>
      <c r="E20" s="34">
        <f t="shared" si="0"/>
        <v>1.1398800000000002E-10</v>
      </c>
    </row>
    <row r="21" spans="1:5" ht="15">
      <c r="A21" s="3">
        <v>15</v>
      </c>
      <c r="B21" s="3">
        <v>48</v>
      </c>
      <c r="C21" s="3">
        <v>12</v>
      </c>
      <c r="D21" s="3">
        <v>30</v>
      </c>
      <c r="E21" s="34">
        <f t="shared" si="0"/>
        <v>1.0620000000000002E-10</v>
      </c>
    </row>
    <row r="22" spans="1:5" ht="15">
      <c r="A22" s="3">
        <v>16</v>
      </c>
      <c r="B22" s="3">
        <v>50</v>
      </c>
      <c r="C22" s="3">
        <v>14</v>
      </c>
      <c r="D22" s="3">
        <v>32</v>
      </c>
      <c r="E22" s="34">
        <f t="shared" si="0"/>
        <v>1.0114285714285716E-10</v>
      </c>
    </row>
    <row r="23" spans="1:5" ht="15">
      <c r="A23" s="3">
        <v>17</v>
      </c>
      <c r="B23" s="3">
        <v>52</v>
      </c>
      <c r="C23" s="3">
        <v>16</v>
      </c>
      <c r="D23" s="3">
        <v>34</v>
      </c>
      <c r="E23" s="34">
        <f t="shared" si="0"/>
        <v>9.77925E-11</v>
      </c>
    </row>
    <row r="24" spans="1:5" ht="15">
      <c r="A24" s="3">
        <v>18</v>
      </c>
      <c r="B24" s="3">
        <v>54</v>
      </c>
      <c r="C24" s="3">
        <v>18</v>
      </c>
      <c r="D24" s="3">
        <v>36</v>
      </c>
      <c r="E24" s="34">
        <f t="shared" si="0"/>
        <v>9.558000000000001E-11</v>
      </c>
    </row>
    <row r="25" spans="1:5" ht="15">
      <c r="A25" s="3">
        <v>19</v>
      </c>
      <c r="B25" s="3">
        <v>56</v>
      </c>
      <c r="C25" s="3">
        <v>20</v>
      </c>
      <c r="D25" s="3">
        <v>38</v>
      </c>
      <c r="E25" s="34">
        <f t="shared" si="0"/>
        <v>9.4164E-11</v>
      </c>
    </row>
    <row r="26" spans="1:5" ht="15">
      <c r="A26" s="3">
        <v>20</v>
      </c>
      <c r="B26" s="3">
        <v>58</v>
      </c>
      <c r="C26" s="3">
        <v>7</v>
      </c>
      <c r="D26" s="3">
        <v>40</v>
      </c>
      <c r="E26" s="34">
        <f t="shared" si="0"/>
        <v>2.933142857142857E-10</v>
      </c>
    </row>
    <row r="27" spans="1:5" ht="15">
      <c r="A27" s="3">
        <v>21</v>
      </c>
      <c r="B27" s="3">
        <v>60</v>
      </c>
      <c r="C27" s="3">
        <v>9</v>
      </c>
      <c r="D27" s="3">
        <v>42</v>
      </c>
      <c r="E27" s="34">
        <f t="shared" si="0"/>
        <v>2.4779999999999996E-10</v>
      </c>
    </row>
    <row r="28" spans="1:5" ht="15">
      <c r="A28" s="3">
        <v>22</v>
      </c>
      <c r="B28" s="3">
        <v>62</v>
      </c>
      <c r="C28" s="3">
        <v>11</v>
      </c>
      <c r="D28" s="3">
        <v>44</v>
      </c>
      <c r="E28" s="34">
        <f t="shared" si="0"/>
        <v>2.1948000000000005E-10</v>
      </c>
    </row>
    <row r="29" spans="1:5" ht="15">
      <c r="A29" s="3">
        <v>23</v>
      </c>
      <c r="B29" s="3">
        <v>64</v>
      </c>
      <c r="C29" s="3">
        <v>13</v>
      </c>
      <c r="D29" s="3">
        <v>46</v>
      </c>
      <c r="E29" s="34">
        <f t="shared" si="0"/>
        <v>2.0041846153846154E-10</v>
      </c>
    </row>
    <row r="30" spans="1:5" ht="15">
      <c r="A30" s="3">
        <v>24</v>
      </c>
      <c r="B30" s="3">
        <v>66</v>
      </c>
      <c r="C30" s="3">
        <v>15</v>
      </c>
      <c r="D30" s="3">
        <v>48</v>
      </c>
      <c r="E30" s="34">
        <f t="shared" si="0"/>
        <v>1.8691200000000002E-10</v>
      </c>
    </row>
    <row r="31" spans="1:5" ht="15">
      <c r="A31" s="3">
        <v>25</v>
      </c>
      <c r="B31" s="3">
        <v>68</v>
      </c>
      <c r="C31" s="3">
        <v>17</v>
      </c>
      <c r="D31" s="3">
        <v>50</v>
      </c>
      <c r="E31" s="34">
        <f t="shared" si="0"/>
        <v>1.77E-10</v>
      </c>
    </row>
    <row r="32" spans="1:5" ht="15">
      <c r="A32" s="3">
        <v>26</v>
      </c>
      <c r="B32" s="3">
        <v>70</v>
      </c>
      <c r="C32" s="3">
        <v>19</v>
      </c>
      <c r="D32" s="3">
        <v>52</v>
      </c>
      <c r="E32" s="34">
        <f t="shared" si="0"/>
        <v>1.6954736842105264E-10</v>
      </c>
    </row>
    <row r="33" spans="1:5" ht="15">
      <c r="A33" s="3">
        <v>27</v>
      </c>
      <c r="B33" s="3">
        <v>72</v>
      </c>
      <c r="C33" s="3">
        <v>21</v>
      </c>
      <c r="D33" s="3">
        <v>54</v>
      </c>
      <c r="E33" s="34">
        <f t="shared" si="0"/>
        <v>1.6385142857142855E-10</v>
      </c>
    </row>
    <row r="34" spans="1:5" ht="15">
      <c r="A34" s="3">
        <v>28</v>
      </c>
      <c r="B34" s="3">
        <v>74</v>
      </c>
      <c r="C34" s="3">
        <v>23</v>
      </c>
      <c r="D34" s="3">
        <v>56</v>
      </c>
      <c r="E34" s="34">
        <f t="shared" si="0"/>
        <v>1.594539130434783E-10</v>
      </c>
    </row>
    <row r="35" spans="1:5" ht="15">
      <c r="A35" s="3">
        <v>29</v>
      </c>
      <c r="B35" s="3">
        <v>76</v>
      </c>
      <c r="C35" s="3">
        <v>25</v>
      </c>
      <c r="D35" s="3">
        <v>58</v>
      </c>
      <c r="E35" s="34">
        <f t="shared" si="0"/>
        <v>1.5604320000000002E-10</v>
      </c>
    </row>
    <row r="36" spans="1:5" ht="15">
      <c r="A36" s="3">
        <v>30</v>
      </c>
      <c r="B36" s="3">
        <v>78</v>
      </c>
      <c r="C36" s="3">
        <v>27</v>
      </c>
      <c r="D36" s="3">
        <v>60</v>
      </c>
      <c r="E36" s="34">
        <f t="shared" si="0"/>
        <v>1.534E-10</v>
      </c>
    </row>
  </sheetData>
  <sheetProtection/>
  <mergeCells count="3">
    <mergeCell ref="A1:F1"/>
    <mergeCell ref="A2:F4"/>
    <mergeCell ref="G1:H1"/>
  </mergeCells>
  <printOptions/>
  <pageMargins left="0.7" right="0.7" top="0.75" bottom="0.75" header="0.3" footer="0.3"/>
  <pageSetup horizontalDpi="600" verticalDpi="600" orientation="portrait" paperSize="9" r:id="rId6"/>
  <headerFooter>
    <oddHeader>&amp;CПриложение 3</oddHeader>
  </headerFooter>
  <legacyDrawing r:id="rId5"/>
  <oleObjects>
    <oleObject progId="Equation.3" shapeId="1014783" r:id="rId1"/>
    <oleObject progId="Equation.3" shapeId="1014784" r:id="rId2"/>
    <oleObject progId="Equation.3" shapeId="1014785" r:id="rId3"/>
    <oleObject progId="Equation.3" shapeId="101478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G36"/>
  <sheetViews>
    <sheetView view="pageLayout" workbookViewId="0" topLeftCell="A19">
      <selection activeCell="F1" sqref="F1:G1"/>
    </sheetView>
  </sheetViews>
  <sheetFormatPr defaultColWidth="9.140625" defaultRowHeight="15"/>
  <cols>
    <col min="2" max="2" width="10.8515625" style="0" customWidth="1"/>
  </cols>
  <sheetData>
    <row r="1" spans="2:7" ht="60" customHeight="1">
      <c r="B1" s="57" t="s">
        <v>20</v>
      </c>
      <c r="C1" s="57"/>
      <c r="D1" s="57"/>
      <c r="E1" s="57"/>
      <c r="F1" s="85"/>
      <c r="G1" s="86"/>
    </row>
    <row r="2" spans="2:5" ht="15">
      <c r="B2" s="58" t="s">
        <v>47</v>
      </c>
      <c r="C2" s="58"/>
      <c r="D2" s="58"/>
      <c r="E2" s="58"/>
    </row>
    <row r="3" spans="2:5" ht="15">
      <c r="B3" s="58"/>
      <c r="C3" s="58"/>
      <c r="D3" s="58"/>
      <c r="E3" s="58"/>
    </row>
    <row r="4" spans="2:5" ht="65.25" customHeight="1">
      <c r="B4" s="58"/>
      <c r="C4" s="58"/>
      <c r="D4" s="58"/>
      <c r="E4" s="58"/>
    </row>
    <row r="5" spans="2:5" ht="30">
      <c r="B5" s="1" t="s">
        <v>1</v>
      </c>
      <c r="C5" s="1" t="s">
        <v>21</v>
      </c>
      <c r="D5" s="29" t="s">
        <v>22</v>
      </c>
      <c r="E5" s="29" t="s">
        <v>23</v>
      </c>
    </row>
    <row r="6" spans="2:5" ht="45">
      <c r="B6" s="30" t="s">
        <v>16</v>
      </c>
      <c r="C6" s="35" t="s">
        <v>24</v>
      </c>
      <c r="D6" s="35" t="s">
        <v>24</v>
      </c>
      <c r="E6" s="35" t="s">
        <v>24</v>
      </c>
    </row>
    <row r="7" spans="2:5" ht="15">
      <c r="B7" s="3">
        <v>1</v>
      </c>
      <c r="C7" s="3">
        <v>2</v>
      </c>
      <c r="D7" s="3">
        <v>4</v>
      </c>
      <c r="E7" s="3">
        <v>2</v>
      </c>
    </row>
    <row r="8" spans="2:5" ht="15">
      <c r="B8" s="3">
        <v>2</v>
      </c>
      <c r="C8" s="3">
        <v>4</v>
      </c>
      <c r="D8" s="3">
        <v>6</v>
      </c>
      <c r="E8" s="3">
        <v>2</v>
      </c>
    </row>
    <row r="9" spans="2:5" ht="15">
      <c r="B9" s="3">
        <v>3</v>
      </c>
      <c r="C9" s="3">
        <v>6</v>
      </c>
      <c r="D9" s="3">
        <v>8</v>
      </c>
      <c r="E9" s="3">
        <v>2</v>
      </c>
    </row>
    <row r="10" spans="2:5" ht="15">
      <c r="B10" s="3">
        <v>4</v>
      </c>
      <c r="C10" s="3">
        <v>8</v>
      </c>
      <c r="D10" s="3">
        <v>10</v>
      </c>
      <c r="E10" s="3">
        <v>2</v>
      </c>
    </row>
    <row r="11" spans="2:5" ht="15">
      <c r="B11" s="3">
        <v>5</v>
      </c>
      <c r="C11" s="3">
        <v>10</v>
      </c>
      <c r="D11" s="3">
        <v>12</v>
      </c>
      <c r="E11" s="3">
        <v>2</v>
      </c>
    </row>
    <row r="12" spans="2:5" ht="15">
      <c r="B12" s="3">
        <v>6</v>
      </c>
      <c r="C12" s="3">
        <v>12</v>
      </c>
      <c r="D12" s="3">
        <v>14</v>
      </c>
      <c r="E12" s="3">
        <v>2</v>
      </c>
    </row>
    <row r="13" spans="2:5" ht="15">
      <c r="B13" s="3">
        <v>7</v>
      </c>
      <c r="C13" s="3">
        <v>14</v>
      </c>
      <c r="D13" s="3">
        <v>16</v>
      </c>
      <c r="E13" s="3">
        <v>2</v>
      </c>
    </row>
    <row r="14" spans="2:5" ht="15">
      <c r="B14" s="3">
        <v>8</v>
      </c>
      <c r="C14" s="3">
        <v>16</v>
      </c>
      <c r="D14" s="3">
        <v>18</v>
      </c>
      <c r="E14" s="3">
        <v>2</v>
      </c>
    </row>
    <row r="15" spans="2:5" ht="15">
      <c r="B15" s="3">
        <v>9</v>
      </c>
      <c r="C15" s="3">
        <v>18</v>
      </c>
      <c r="D15" s="3">
        <v>20</v>
      </c>
      <c r="E15" s="3">
        <v>2</v>
      </c>
    </row>
    <row r="16" spans="2:5" ht="15">
      <c r="B16" s="3">
        <v>10</v>
      </c>
      <c r="C16" s="3">
        <v>20</v>
      </c>
      <c r="D16" s="3">
        <v>22</v>
      </c>
      <c r="E16" s="3">
        <v>2</v>
      </c>
    </row>
    <row r="17" spans="2:5" ht="15">
      <c r="B17" s="3">
        <v>11</v>
      </c>
      <c r="C17" s="3">
        <v>22</v>
      </c>
      <c r="D17" s="3">
        <v>24</v>
      </c>
      <c r="E17" s="3">
        <v>2</v>
      </c>
    </row>
    <row r="18" spans="2:5" ht="15">
      <c r="B18" s="3">
        <v>12</v>
      </c>
      <c r="C18" s="3">
        <v>24</v>
      </c>
      <c r="D18" s="3">
        <v>26</v>
      </c>
      <c r="E18" s="3">
        <v>2</v>
      </c>
    </row>
    <row r="19" spans="2:5" ht="15">
      <c r="B19" s="3">
        <v>13</v>
      </c>
      <c r="C19" s="3">
        <v>26</v>
      </c>
      <c r="D19" s="3">
        <v>28</v>
      </c>
      <c r="E19" s="3">
        <v>2</v>
      </c>
    </row>
    <row r="20" spans="2:5" ht="15">
      <c r="B20" s="3">
        <v>14</v>
      </c>
      <c r="C20" s="3">
        <v>28</v>
      </c>
      <c r="D20" s="3">
        <v>30</v>
      </c>
      <c r="E20" s="3">
        <v>2</v>
      </c>
    </row>
    <row r="21" spans="2:5" ht="15">
      <c r="B21" s="3">
        <v>15</v>
      </c>
      <c r="C21" s="3">
        <v>30</v>
      </c>
      <c r="D21" s="3">
        <v>32</v>
      </c>
      <c r="E21" s="3">
        <v>2</v>
      </c>
    </row>
    <row r="22" spans="2:5" ht="15">
      <c r="B22" s="3">
        <v>16</v>
      </c>
      <c r="C22" s="3">
        <v>32</v>
      </c>
      <c r="D22" s="3">
        <v>34</v>
      </c>
      <c r="E22" s="3">
        <v>2</v>
      </c>
    </row>
    <row r="23" spans="2:5" ht="15">
      <c r="B23" s="3">
        <v>17</v>
      </c>
      <c r="C23" s="3">
        <v>34</v>
      </c>
      <c r="D23" s="3">
        <v>36</v>
      </c>
      <c r="E23" s="3">
        <v>2</v>
      </c>
    </row>
    <row r="24" spans="2:5" ht="15">
      <c r="B24" s="3">
        <v>18</v>
      </c>
      <c r="C24" s="3">
        <v>36</v>
      </c>
      <c r="D24" s="3">
        <v>38</v>
      </c>
      <c r="E24" s="3">
        <v>2</v>
      </c>
    </row>
    <row r="25" spans="2:5" ht="15">
      <c r="B25" s="3">
        <v>19</v>
      </c>
      <c r="C25" s="3">
        <v>38</v>
      </c>
      <c r="D25" s="3">
        <v>40</v>
      </c>
      <c r="E25" s="3">
        <v>2</v>
      </c>
    </row>
    <row r="26" spans="2:5" ht="15">
      <c r="B26" s="3">
        <v>20</v>
      </c>
      <c r="C26" s="3">
        <v>40</v>
      </c>
      <c r="D26" s="3">
        <v>42</v>
      </c>
      <c r="E26" s="3">
        <v>2</v>
      </c>
    </row>
    <row r="27" spans="2:5" ht="15">
      <c r="B27" s="3">
        <v>21</v>
      </c>
      <c r="C27" s="3">
        <v>42</v>
      </c>
      <c r="D27" s="3">
        <v>44</v>
      </c>
      <c r="E27" s="3">
        <v>2</v>
      </c>
    </row>
    <row r="28" spans="2:5" ht="15">
      <c r="B28" s="3">
        <v>22</v>
      </c>
      <c r="C28" s="3">
        <v>44</v>
      </c>
      <c r="D28" s="3">
        <v>46</v>
      </c>
      <c r="E28" s="3">
        <v>2</v>
      </c>
    </row>
    <row r="29" spans="2:5" ht="15">
      <c r="B29" s="3">
        <v>23</v>
      </c>
      <c r="C29" s="3">
        <v>46</v>
      </c>
      <c r="D29" s="3">
        <v>48</v>
      </c>
      <c r="E29" s="3">
        <v>2</v>
      </c>
    </row>
    <row r="30" spans="2:5" ht="15">
      <c r="B30" s="3">
        <v>24</v>
      </c>
      <c r="C30" s="3">
        <v>48</v>
      </c>
      <c r="D30" s="3">
        <v>50</v>
      </c>
      <c r="E30" s="3">
        <v>2</v>
      </c>
    </row>
    <row r="31" spans="2:5" ht="15">
      <c r="B31" s="3">
        <v>25</v>
      </c>
      <c r="C31" s="3">
        <v>50</v>
      </c>
      <c r="D31" s="3">
        <v>52</v>
      </c>
      <c r="E31" s="3">
        <v>2</v>
      </c>
    </row>
    <row r="32" spans="2:5" ht="15">
      <c r="B32" s="3">
        <v>26</v>
      </c>
      <c r="C32" s="3">
        <v>52</v>
      </c>
      <c r="D32" s="3">
        <v>54</v>
      </c>
      <c r="E32" s="3">
        <v>2</v>
      </c>
    </row>
    <row r="33" spans="2:5" ht="15">
      <c r="B33" s="3">
        <v>27</v>
      </c>
      <c r="C33" s="3">
        <v>54</v>
      </c>
      <c r="D33" s="3">
        <v>56</v>
      </c>
      <c r="E33" s="3">
        <v>2</v>
      </c>
    </row>
    <row r="34" spans="2:5" ht="15">
      <c r="B34" s="3">
        <v>28</v>
      </c>
      <c r="C34" s="3">
        <v>56</v>
      </c>
      <c r="D34" s="3">
        <v>58</v>
      </c>
      <c r="E34" s="3">
        <v>2</v>
      </c>
    </row>
    <row r="35" spans="2:5" ht="15">
      <c r="B35" s="3">
        <v>29</v>
      </c>
      <c r="C35" s="3">
        <v>58</v>
      </c>
      <c r="D35" s="3">
        <v>60</v>
      </c>
      <c r="E35" s="3">
        <v>2</v>
      </c>
    </row>
    <row r="36" spans="2:5" ht="15">
      <c r="B36" s="3">
        <v>30</v>
      </c>
      <c r="C36" s="3">
        <v>60</v>
      </c>
      <c r="D36" s="3">
        <v>62</v>
      </c>
      <c r="E36" s="3">
        <v>2</v>
      </c>
    </row>
  </sheetData>
  <sheetProtection/>
  <mergeCells count="3">
    <mergeCell ref="B1:E1"/>
    <mergeCell ref="B2:E4"/>
    <mergeCell ref="F1:G1"/>
  </mergeCells>
  <printOptions/>
  <pageMargins left="0.7" right="0.7" top="0.75" bottom="0.75" header="0.3" footer="0.3"/>
  <pageSetup horizontalDpi="600" verticalDpi="600" orientation="portrait" paperSize="9" r:id="rId1"/>
  <headerFooter>
    <oddHeader>&amp;CПриложение 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36"/>
  <sheetViews>
    <sheetView view="pageLayout" workbookViewId="0" topLeftCell="B4">
      <selection activeCell="H1" sqref="H1:I1"/>
    </sheetView>
  </sheetViews>
  <sheetFormatPr defaultColWidth="9.140625" defaultRowHeight="15"/>
  <cols>
    <col min="2" max="2" width="12.00390625" style="0" customWidth="1"/>
    <col min="6" max="6" width="16.8515625" style="0" customWidth="1"/>
    <col min="7" max="7" width="14.57421875" style="0" customWidth="1"/>
  </cols>
  <sheetData>
    <row r="1" spans="2:9" ht="36" customHeight="1">
      <c r="B1" s="59" t="s">
        <v>51</v>
      </c>
      <c r="C1" s="60"/>
      <c r="D1" s="60"/>
      <c r="E1" s="60"/>
      <c r="F1" s="60"/>
      <c r="G1" s="61"/>
      <c r="H1" s="85"/>
      <c r="I1" s="86"/>
    </row>
    <row r="2" spans="2:7" ht="15">
      <c r="B2" s="62" t="s">
        <v>47</v>
      </c>
      <c r="C2" s="63"/>
      <c r="D2" s="63"/>
      <c r="E2" s="63"/>
      <c r="F2" s="63"/>
      <c r="G2" s="64"/>
    </row>
    <row r="3" spans="2:7" ht="15">
      <c r="B3" s="65"/>
      <c r="C3" s="66"/>
      <c r="D3" s="66"/>
      <c r="E3" s="66"/>
      <c r="F3" s="66"/>
      <c r="G3" s="67"/>
    </row>
    <row r="4" spans="2:7" ht="32.25" customHeight="1">
      <c r="B4" s="68"/>
      <c r="C4" s="69"/>
      <c r="D4" s="69"/>
      <c r="E4" s="69"/>
      <c r="F4" s="69"/>
      <c r="G4" s="70"/>
    </row>
    <row r="5" spans="2:7" ht="15.75">
      <c r="B5" s="1" t="s">
        <v>1</v>
      </c>
      <c r="C5" s="1" t="s">
        <v>21</v>
      </c>
      <c r="D5" s="29" t="s">
        <v>22</v>
      </c>
      <c r="E5" s="29" t="s">
        <v>23</v>
      </c>
      <c r="F5" s="35" t="s">
        <v>25</v>
      </c>
      <c r="G5" s="2"/>
    </row>
    <row r="6" spans="2:7" ht="30">
      <c r="B6" s="30" t="s">
        <v>16</v>
      </c>
      <c r="C6" s="35" t="s">
        <v>24</v>
      </c>
      <c r="D6" s="35" t="s">
        <v>24</v>
      </c>
      <c r="E6" s="35" t="s">
        <v>24</v>
      </c>
      <c r="F6" s="35" t="s">
        <v>24</v>
      </c>
      <c r="G6" s="35" t="s">
        <v>24</v>
      </c>
    </row>
    <row r="7" spans="2:7" ht="15">
      <c r="B7" s="3">
        <v>1</v>
      </c>
      <c r="C7" s="3">
        <v>2</v>
      </c>
      <c r="D7" s="3">
        <v>4</v>
      </c>
      <c r="E7" s="3">
        <v>2</v>
      </c>
      <c r="F7" s="36">
        <f>C7+D7+E7</f>
        <v>8</v>
      </c>
      <c r="G7" s="37">
        <f>(C7*D7*E7)/(D7*E7+C7*E7+C7*D7)</f>
        <v>0.8</v>
      </c>
    </row>
    <row r="8" spans="2:7" ht="15">
      <c r="B8" s="3">
        <v>2</v>
      </c>
      <c r="C8" s="3">
        <v>4</v>
      </c>
      <c r="D8" s="3">
        <v>6</v>
      </c>
      <c r="E8" s="3">
        <v>2</v>
      </c>
      <c r="F8" s="36">
        <f aca="true" t="shared" si="0" ref="F8:F36">C8+D8+E8</f>
        <v>12</v>
      </c>
      <c r="G8" s="37">
        <f aca="true" t="shared" si="1" ref="G8:G36">(C8*D8*E8)/(D8*E8+C8*E8+C8*D8)</f>
        <v>1.0909090909090908</v>
      </c>
    </row>
    <row r="9" spans="2:7" ht="15">
      <c r="B9" s="3">
        <v>3</v>
      </c>
      <c r="C9" s="3">
        <v>6</v>
      </c>
      <c r="D9" s="3">
        <v>8</v>
      </c>
      <c r="E9" s="3">
        <v>2</v>
      </c>
      <c r="F9" s="36">
        <f t="shared" si="0"/>
        <v>16</v>
      </c>
      <c r="G9" s="37">
        <f t="shared" si="1"/>
        <v>1.263157894736842</v>
      </c>
    </row>
    <row r="10" spans="2:7" ht="15">
      <c r="B10" s="3">
        <v>4</v>
      </c>
      <c r="C10" s="3">
        <v>8</v>
      </c>
      <c r="D10" s="3">
        <v>10</v>
      </c>
      <c r="E10" s="3">
        <v>2</v>
      </c>
      <c r="F10" s="36">
        <f t="shared" si="0"/>
        <v>20</v>
      </c>
      <c r="G10" s="37">
        <f t="shared" si="1"/>
        <v>1.3793103448275863</v>
      </c>
    </row>
    <row r="11" spans="2:7" ht="15">
      <c r="B11" s="3">
        <v>5</v>
      </c>
      <c r="C11" s="3">
        <v>10</v>
      </c>
      <c r="D11" s="3">
        <v>12</v>
      </c>
      <c r="E11" s="3">
        <v>2</v>
      </c>
      <c r="F11" s="36">
        <f t="shared" si="0"/>
        <v>24</v>
      </c>
      <c r="G11" s="37">
        <f t="shared" si="1"/>
        <v>1.4634146341463414</v>
      </c>
    </row>
    <row r="12" spans="2:7" ht="15">
      <c r="B12" s="3">
        <v>6</v>
      </c>
      <c r="C12" s="3">
        <v>12</v>
      </c>
      <c r="D12" s="3">
        <v>14</v>
      </c>
      <c r="E12" s="3">
        <v>2</v>
      </c>
      <c r="F12" s="36">
        <f t="shared" si="0"/>
        <v>28</v>
      </c>
      <c r="G12" s="37">
        <f t="shared" si="1"/>
        <v>1.5272727272727273</v>
      </c>
    </row>
    <row r="13" spans="2:7" ht="15">
      <c r="B13" s="3">
        <v>7</v>
      </c>
      <c r="C13" s="3">
        <v>14</v>
      </c>
      <c r="D13" s="3">
        <v>16</v>
      </c>
      <c r="E13" s="3">
        <v>2</v>
      </c>
      <c r="F13" s="36">
        <f t="shared" si="0"/>
        <v>32</v>
      </c>
      <c r="G13" s="37">
        <f t="shared" si="1"/>
        <v>1.5774647887323943</v>
      </c>
    </row>
    <row r="14" spans="2:7" ht="15">
      <c r="B14" s="3">
        <v>8</v>
      </c>
      <c r="C14" s="3">
        <v>16</v>
      </c>
      <c r="D14" s="3">
        <v>18</v>
      </c>
      <c r="E14" s="3">
        <v>2</v>
      </c>
      <c r="F14" s="36">
        <f t="shared" si="0"/>
        <v>36</v>
      </c>
      <c r="G14" s="37">
        <f t="shared" si="1"/>
        <v>1.6179775280898876</v>
      </c>
    </row>
    <row r="15" spans="2:7" ht="15">
      <c r="B15" s="3">
        <v>9</v>
      </c>
      <c r="C15" s="3">
        <v>18</v>
      </c>
      <c r="D15" s="3">
        <v>20</v>
      </c>
      <c r="E15" s="3">
        <v>2</v>
      </c>
      <c r="F15" s="36">
        <f t="shared" si="0"/>
        <v>40</v>
      </c>
      <c r="G15" s="37">
        <f t="shared" si="1"/>
        <v>1.651376146788991</v>
      </c>
    </row>
    <row r="16" spans="2:7" ht="15">
      <c r="B16" s="3">
        <v>10</v>
      </c>
      <c r="C16" s="3">
        <v>20</v>
      </c>
      <c r="D16" s="3">
        <v>22</v>
      </c>
      <c r="E16" s="3">
        <v>2</v>
      </c>
      <c r="F16" s="36">
        <f t="shared" si="0"/>
        <v>44</v>
      </c>
      <c r="G16" s="37">
        <f t="shared" si="1"/>
        <v>1.6793893129770991</v>
      </c>
    </row>
    <row r="17" spans="2:7" ht="15">
      <c r="B17" s="3">
        <v>11</v>
      </c>
      <c r="C17" s="3">
        <v>22</v>
      </c>
      <c r="D17" s="3">
        <v>24</v>
      </c>
      <c r="E17" s="3">
        <v>2</v>
      </c>
      <c r="F17" s="36">
        <f t="shared" si="0"/>
        <v>48</v>
      </c>
      <c r="G17" s="37">
        <f t="shared" si="1"/>
        <v>1.7032258064516128</v>
      </c>
    </row>
    <row r="18" spans="2:7" ht="15">
      <c r="B18" s="3">
        <v>12</v>
      </c>
      <c r="C18" s="3">
        <v>24</v>
      </c>
      <c r="D18" s="3">
        <v>26</v>
      </c>
      <c r="E18" s="3">
        <v>2</v>
      </c>
      <c r="F18" s="36">
        <f t="shared" si="0"/>
        <v>52</v>
      </c>
      <c r="G18" s="37">
        <f t="shared" si="1"/>
        <v>1.723756906077348</v>
      </c>
    </row>
    <row r="19" spans="2:7" ht="15">
      <c r="B19" s="3">
        <v>13</v>
      </c>
      <c r="C19" s="3">
        <v>26</v>
      </c>
      <c r="D19" s="3">
        <v>28</v>
      </c>
      <c r="E19" s="3">
        <v>2</v>
      </c>
      <c r="F19" s="36">
        <f t="shared" si="0"/>
        <v>56</v>
      </c>
      <c r="G19" s="37">
        <f t="shared" si="1"/>
        <v>1.7416267942583732</v>
      </c>
    </row>
    <row r="20" spans="2:7" ht="15">
      <c r="B20" s="3">
        <v>14</v>
      </c>
      <c r="C20" s="3">
        <v>28</v>
      </c>
      <c r="D20" s="3">
        <v>30</v>
      </c>
      <c r="E20" s="3">
        <v>2</v>
      </c>
      <c r="F20" s="36">
        <f t="shared" si="0"/>
        <v>60</v>
      </c>
      <c r="G20" s="37">
        <f t="shared" si="1"/>
        <v>1.7573221757322175</v>
      </c>
    </row>
    <row r="21" spans="2:7" ht="15">
      <c r="B21" s="3">
        <v>15</v>
      </c>
      <c r="C21" s="3">
        <v>30</v>
      </c>
      <c r="D21" s="3">
        <v>32</v>
      </c>
      <c r="E21" s="3">
        <v>2</v>
      </c>
      <c r="F21" s="36">
        <f t="shared" si="0"/>
        <v>64</v>
      </c>
      <c r="G21" s="37">
        <f t="shared" si="1"/>
        <v>1.7712177121771218</v>
      </c>
    </row>
    <row r="22" spans="2:7" ht="15">
      <c r="B22" s="3">
        <v>16</v>
      </c>
      <c r="C22" s="3">
        <v>32</v>
      </c>
      <c r="D22" s="3">
        <v>34</v>
      </c>
      <c r="E22" s="3">
        <v>2</v>
      </c>
      <c r="F22" s="36">
        <f t="shared" si="0"/>
        <v>68</v>
      </c>
      <c r="G22" s="37">
        <f t="shared" si="1"/>
        <v>1.7836065573770492</v>
      </c>
    </row>
    <row r="23" spans="2:7" ht="15">
      <c r="B23" s="3">
        <v>17</v>
      </c>
      <c r="C23" s="3">
        <v>34</v>
      </c>
      <c r="D23" s="3">
        <v>36</v>
      </c>
      <c r="E23" s="3">
        <v>2</v>
      </c>
      <c r="F23" s="36">
        <f t="shared" si="0"/>
        <v>72</v>
      </c>
      <c r="G23" s="37">
        <f t="shared" si="1"/>
        <v>1.7947214076246334</v>
      </c>
    </row>
    <row r="24" spans="2:7" ht="15">
      <c r="B24" s="3">
        <v>18</v>
      </c>
      <c r="C24" s="3">
        <v>36</v>
      </c>
      <c r="D24" s="3">
        <v>38</v>
      </c>
      <c r="E24" s="3">
        <v>2</v>
      </c>
      <c r="F24" s="36">
        <f t="shared" si="0"/>
        <v>76</v>
      </c>
      <c r="G24" s="37">
        <f t="shared" si="1"/>
        <v>1.804749340369393</v>
      </c>
    </row>
    <row r="25" spans="2:7" ht="15">
      <c r="B25" s="3">
        <v>19</v>
      </c>
      <c r="C25" s="3">
        <v>38</v>
      </c>
      <c r="D25" s="3">
        <v>40</v>
      </c>
      <c r="E25" s="3">
        <v>2</v>
      </c>
      <c r="F25" s="36">
        <f t="shared" si="0"/>
        <v>80</v>
      </c>
      <c r="G25" s="37">
        <f t="shared" si="1"/>
        <v>1.8138424821002386</v>
      </c>
    </row>
    <row r="26" spans="2:7" ht="15">
      <c r="B26" s="3">
        <v>20</v>
      </c>
      <c r="C26" s="3">
        <v>40</v>
      </c>
      <c r="D26" s="3">
        <v>42</v>
      </c>
      <c r="E26" s="3">
        <v>2</v>
      </c>
      <c r="F26" s="36">
        <f t="shared" si="0"/>
        <v>84</v>
      </c>
      <c r="G26" s="37">
        <f t="shared" si="1"/>
        <v>1.822125813449024</v>
      </c>
    </row>
    <row r="27" spans="2:7" ht="15">
      <c r="B27" s="3">
        <v>21</v>
      </c>
      <c r="C27" s="3">
        <v>42</v>
      </c>
      <c r="D27" s="3">
        <v>44</v>
      </c>
      <c r="E27" s="3">
        <v>2</v>
      </c>
      <c r="F27" s="36">
        <f t="shared" si="0"/>
        <v>88</v>
      </c>
      <c r="G27" s="37">
        <f t="shared" si="1"/>
        <v>1.8297029702970298</v>
      </c>
    </row>
    <row r="28" spans="2:7" ht="15">
      <c r="B28" s="3">
        <v>22</v>
      </c>
      <c r="C28" s="3">
        <v>44</v>
      </c>
      <c r="D28" s="3">
        <v>46</v>
      </c>
      <c r="E28" s="3">
        <v>2</v>
      </c>
      <c r="F28" s="36">
        <f t="shared" si="0"/>
        <v>92</v>
      </c>
      <c r="G28" s="37">
        <f t="shared" si="1"/>
        <v>1.8366606170598911</v>
      </c>
    </row>
    <row r="29" spans="2:7" ht="15">
      <c r="B29" s="3">
        <v>23</v>
      </c>
      <c r="C29" s="3">
        <v>46</v>
      </c>
      <c r="D29" s="3">
        <v>48</v>
      </c>
      <c r="E29" s="3">
        <v>2</v>
      </c>
      <c r="F29" s="36">
        <f t="shared" si="0"/>
        <v>96</v>
      </c>
      <c r="G29" s="37">
        <f t="shared" si="1"/>
        <v>1.8430717863105175</v>
      </c>
    </row>
    <row r="30" spans="2:7" ht="15">
      <c r="B30" s="3">
        <v>24</v>
      </c>
      <c r="C30" s="3">
        <v>48</v>
      </c>
      <c r="D30" s="3">
        <v>50</v>
      </c>
      <c r="E30" s="3">
        <v>2</v>
      </c>
      <c r="F30" s="36">
        <f t="shared" si="0"/>
        <v>100</v>
      </c>
      <c r="G30" s="37">
        <f t="shared" si="1"/>
        <v>1.8489984591679507</v>
      </c>
    </row>
    <row r="31" spans="2:7" ht="15">
      <c r="B31" s="3">
        <v>25</v>
      </c>
      <c r="C31" s="3">
        <v>50</v>
      </c>
      <c r="D31" s="3">
        <v>52</v>
      </c>
      <c r="E31" s="3">
        <v>2</v>
      </c>
      <c r="F31" s="36">
        <f t="shared" si="0"/>
        <v>104</v>
      </c>
      <c r="G31" s="37">
        <f t="shared" si="1"/>
        <v>1.854493580599144</v>
      </c>
    </row>
    <row r="32" spans="2:7" ht="15">
      <c r="B32" s="3">
        <v>26</v>
      </c>
      <c r="C32" s="3">
        <v>52</v>
      </c>
      <c r="D32" s="3">
        <v>54</v>
      </c>
      <c r="E32" s="3">
        <v>2</v>
      </c>
      <c r="F32" s="36">
        <f t="shared" si="0"/>
        <v>108</v>
      </c>
      <c r="G32" s="37">
        <f t="shared" si="1"/>
        <v>1.8596026490066224</v>
      </c>
    </row>
    <row r="33" spans="2:7" ht="15">
      <c r="B33" s="3">
        <v>27</v>
      </c>
      <c r="C33" s="3">
        <v>54</v>
      </c>
      <c r="D33" s="3">
        <v>56</v>
      </c>
      <c r="E33" s="3">
        <v>2</v>
      </c>
      <c r="F33" s="36">
        <f t="shared" si="0"/>
        <v>112</v>
      </c>
      <c r="G33" s="37">
        <f t="shared" si="1"/>
        <v>1.8643649815043157</v>
      </c>
    </row>
    <row r="34" spans="2:7" ht="15">
      <c r="B34" s="3">
        <v>28</v>
      </c>
      <c r="C34" s="3">
        <v>56</v>
      </c>
      <c r="D34" s="3">
        <v>58</v>
      </c>
      <c r="E34" s="3">
        <v>2</v>
      </c>
      <c r="F34" s="36">
        <f t="shared" si="0"/>
        <v>116</v>
      </c>
      <c r="G34" s="37">
        <f t="shared" si="1"/>
        <v>1.8688147295742232</v>
      </c>
    </row>
    <row r="35" spans="2:7" ht="15">
      <c r="B35" s="3">
        <v>29</v>
      </c>
      <c r="C35" s="3">
        <v>58</v>
      </c>
      <c r="D35" s="3">
        <v>60</v>
      </c>
      <c r="E35" s="3">
        <v>2</v>
      </c>
      <c r="F35" s="36">
        <f t="shared" si="0"/>
        <v>120</v>
      </c>
      <c r="G35" s="37">
        <f t="shared" si="1"/>
        <v>1.8729817007534983</v>
      </c>
    </row>
    <row r="36" spans="2:7" ht="15">
      <c r="B36" s="3">
        <v>30</v>
      </c>
      <c r="C36" s="3">
        <v>60</v>
      </c>
      <c r="D36" s="3">
        <v>62</v>
      </c>
      <c r="E36" s="3">
        <v>2</v>
      </c>
      <c r="F36" s="36">
        <f t="shared" si="0"/>
        <v>124</v>
      </c>
      <c r="G36" s="37">
        <f t="shared" si="1"/>
        <v>1.8768920282542887</v>
      </c>
    </row>
  </sheetData>
  <sheetProtection/>
  <mergeCells count="3">
    <mergeCell ref="B1:G1"/>
    <mergeCell ref="B2:G4"/>
    <mergeCell ref="H1:I1"/>
  </mergeCells>
  <printOptions/>
  <pageMargins left="0.7" right="0.7" top="0.75" bottom="0.75" header="0.3" footer="0.3"/>
  <pageSetup horizontalDpi="600" verticalDpi="600" orientation="portrait" paperSize="9" r:id="rId3"/>
  <headerFooter>
    <oddHeader>&amp;CПриложение 3</oddHeader>
  </headerFooter>
  <legacyDrawing r:id="rId2"/>
  <oleObjects>
    <oleObject progId="Equation.3" shapeId="102200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1:H36"/>
  <sheetViews>
    <sheetView view="pageLayout" workbookViewId="0" topLeftCell="A1">
      <selection activeCell="G1" sqref="G1:H1"/>
    </sheetView>
  </sheetViews>
  <sheetFormatPr defaultColWidth="9.140625" defaultRowHeight="15"/>
  <cols>
    <col min="2" max="2" width="11.7109375" style="0" customWidth="1"/>
  </cols>
  <sheetData>
    <row r="1" spans="2:8" ht="31.5" customHeight="1">
      <c r="B1" s="71" t="s">
        <v>26</v>
      </c>
      <c r="C1" s="71"/>
      <c r="D1" s="71"/>
      <c r="E1" s="71"/>
      <c r="F1" s="71"/>
      <c r="G1" s="85"/>
      <c r="H1" s="86"/>
    </row>
    <row r="2" spans="2:6" ht="15">
      <c r="B2" s="58" t="s">
        <v>27</v>
      </c>
      <c r="C2" s="58"/>
      <c r="D2" s="58"/>
      <c r="E2" s="58"/>
      <c r="F2" s="58"/>
    </row>
    <row r="3" spans="2:6" ht="15">
      <c r="B3" s="58"/>
      <c r="C3" s="58"/>
      <c r="D3" s="58"/>
      <c r="E3" s="58"/>
      <c r="F3" s="58"/>
    </row>
    <row r="4" spans="2:6" ht="63" customHeight="1">
      <c r="B4" s="58"/>
      <c r="C4" s="58"/>
      <c r="D4" s="58"/>
      <c r="E4" s="58"/>
      <c r="F4" s="58"/>
    </row>
    <row r="5" spans="2:6" ht="30">
      <c r="B5" s="1" t="s">
        <v>1</v>
      </c>
      <c r="C5" s="1" t="s">
        <v>28</v>
      </c>
      <c r="D5" s="29" t="s">
        <v>29</v>
      </c>
      <c r="E5" s="39" t="s">
        <v>5</v>
      </c>
      <c r="F5" s="35" t="s">
        <v>30</v>
      </c>
    </row>
    <row r="6" spans="2:6" ht="30">
      <c r="B6" s="30" t="s">
        <v>16</v>
      </c>
      <c r="C6" s="35" t="s">
        <v>17</v>
      </c>
      <c r="D6" s="35" t="s">
        <v>18</v>
      </c>
      <c r="E6" s="35"/>
      <c r="F6" s="35" t="s">
        <v>31</v>
      </c>
    </row>
    <row r="7" spans="2:6" ht="15">
      <c r="B7" s="3">
        <v>1</v>
      </c>
      <c r="C7" s="3">
        <v>20</v>
      </c>
      <c r="D7" s="3">
        <v>1</v>
      </c>
      <c r="E7" s="3">
        <v>5</v>
      </c>
      <c r="F7" s="3">
        <v>100</v>
      </c>
    </row>
    <row r="8" spans="2:6" ht="15">
      <c r="B8" s="3">
        <v>2</v>
      </c>
      <c r="C8" s="3">
        <v>22</v>
      </c>
      <c r="D8" s="3">
        <v>1.1</v>
      </c>
      <c r="E8" s="3">
        <v>10</v>
      </c>
      <c r="F8" s="3">
        <v>110</v>
      </c>
    </row>
    <row r="9" spans="2:6" ht="15">
      <c r="B9" s="3">
        <v>3</v>
      </c>
      <c r="C9" s="3">
        <v>24</v>
      </c>
      <c r="D9" s="3">
        <v>1.2</v>
      </c>
      <c r="E9" s="3">
        <v>15</v>
      </c>
      <c r="F9" s="3">
        <v>120</v>
      </c>
    </row>
    <row r="10" spans="2:6" ht="15">
      <c r="B10" s="3">
        <v>4</v>
      </c>
      <c r="C10" s="3">
        <v>26</v>
      </c>
      <c r="D10" s="3">
        <v>1.3</v>
      </c>
      <c r="E10" s="3">
        <v>20</v>
      </c>
      <c r="F10" s="3">
        <v>130</v>
      </c>
    </row>
    <row r="11" spans="2:6" ht="15">
      <c r="B11" s="3">
        <v>5</v>
      </c>
      <c r="C11" s="3">
        <v>28</v>
      </c>
      <c r="D11" s="3">
        <v>1.4</v>
      </c>
      <c r="E11" s="3">
        <v>25</v>
      </c>
      <c r="F11" s="3">
        <v>140</v>
      </c>
    </row>
    <row r="12" spans="2:6" ht="15">
      <c r="B12" s="3">
        <v>6</v>
      </c>
      <c r="C12" s="3">
        <v>30</v>
      </c>
      <c r="D12" s="3">
        <v>1.5</v>
      </c>
      <c r="E12" s="3">
        <v>30</v>
      </c>
      <c r="F12" s="3">
        <v>150</v>
      </c>
    </row>
    <row r="13" spans="2:6" ht="15">
      <c r="B13" s="3">
        <v>7</v>
      </c>
      <c r="C13" s="3">
        <v>32</v>
      </c>
      <c r="D13" s="3">
        <v>1.6</v>
      </c>
      <c r="E13" s="3">
        <v>35</v>
      </c>
      <c r="F13" s="3">
        <v>160</v>
      </c>
    </row>
    <row r="14" spans="2:6" ht="15">
      <c r="B14" s="3">
        <v>8</v>
      </c>
      <c r="C14" s="3">
        <v>34</v>
      </c>
      <c r="D14" s="3">
        <v>1.7</v>
      </c>
      <c r="E14" s="3">
        <v>40</v>
      </c>
      <c r="F14" s="3">
        <v>170</v>
      </c>
    </row>
    <row r="15" spans="2:6" ht="15">
      <c r="B15" s="3">
        <v>9</v>
      </c>
      <c r="C15" s="3">
        <v>36</v>
      </c>
      <c r="D15" s="3">
        <v>1.8</v>
      </c>
      <c r="E15" s="3">
        <v>45</v>
      </c>
      <c r="F15" s="3">
        <v>180</v>
      </c>
    </row>
    <row r="16" spans="2:6" ht="15">
      <c r="B16" s="3">
        <v>10</v>
      </c>
      <c r="C16" s="3">
        <v>38</v>
      </c>
      <c r="D16" s="3">
        <v>1.9</v>
      </c>
      <c r="E16" s="3">
        <v>50</v>
      </c>
      <c r="F16" s="3">
        <v>190</v>
      </c>
    </row>
    <row r="17" spans="2:6" ht="15">
      <c r="B17" s="3">
        <v>11</v>
      </c>
      <c r="C17" s="3">
        <v>40</v>
      </c>
      <c r="D17" s="3">
        <v>2</v>
      </c>
      <c r="E17" s="3">
        <v>55</v>
      </c>
      <c r="F17" s="3">
        <v>200</v>
      </c>
    </row>
    <row r="18" spans="2:6" ht="15">
      <c r="B18" s="3">
        <v>12</v>
      </c>
      <c r="C18" s="3">
        <v>42</v>
      </c>
      <c r="D18" s="3">
        <v>1</v>
      </c>
      <c r="E18" s="3">
        <v>60</v>
      </c>
      <c r="F18" s="3">
        <v>210</v>
      </c>
    </row>
    <row r="19" spans="2:6" ht="15">
      <c r="B19" s="3">
        <v>13</v>
      </c>
      <c r="C19" s="3">
        <v>44</v>
      </c>
      <c r="D19" s="3">
        <v>1.1</v>
      </c>
      <c r="E19" s="3">
        <v>65</v>
      </c>
      <c r="F19" s="3">
        <v>220</v>
      </c>
    </row>
    <row r="20" spans="2:6" ht="15">
      <c r="B20" s="3">
        <v>14</v>
      </c>
      <c r="C20" s="3">
        <v>46</v>
      </c>
      <c r="D20" s="3">
        <v>1.2</v>
      </c>
      <c r="E20" s="3">
        <v>70</v>
      </c>
      <c r="F20" s="3">
        <v>230</v>
      </c>
    </row>
    <row r="21" spans="2:6" ht="15">
      <c r="B21" s="3">
        <v>15</v>
      </c>
      <c r="C21" s="3">
        <v>48</v>
      </c>
      <c r="D21" s="3">
        <v>1.3</v>
      </c>
      <c r="E21" s="3">
        <v>75</v>
      </c>
      <c r="F21" s="3">
        <v>240</v>
      </c>
    </row>
    <row r="22" spans="2:6" ht="15">
      <c r="B22" s="3">
        <v>16</v>
      </c>
      <c r="C22" s="3">
        <v>50</v>
      </c>
      <c r="D22" s="3">
        <v>1.4</v>
      </c>
      <c r="E22" s="3">
        <v>80</v>
      </c>
      <c r="F22" s="3">
        <v>250</v>
      </c>
    </row>
    <row r="23" spans="2:6" ht="15">
      <c r="B23" s="3">
        <v>17</v>
      </c>
      <c r="C23" s="3">
        <v>52</v>
      </c>
      <c r="D23" s="3">
        <v>1.5</v>
      </c>
      <c r="E23" s="3">
        <v>85</v>
      </c>
      <c r="F23" s="3">
        <v>260</v>
      </c>
    </row>
    <row r="24" spans="2:6" ht="15">
      <c r="B24" s="3">
        <v>18</v>
      </c>
      <c r="C24" s="3">
        <v>54</v>
      </c>
      <c r="D24" s="3">
        <v>1.6</v>
      </c>
      <c r="E24" s="3">
        <v>90</v>
      </c>
      <c r="F24" s="3">
        <v>270</v>
      </c>
    </row>
    <row r="25" spans="2:6" ht="15">
      <c r="B25" s="3">
        <v>19</v>
      </c>
      <c r="C25" s="3">
        <v>56</v>
      </c>
      <c r="D25" s="3">
        <v>1.7</v>
      </c>
      <c r="E25" s="3">
        <v>95</v>
      </c>
      <c r="F25" s="3">
        <v>280</v>
      </c>
    </row>
    <row r="26" spans="2:6" ht="15">
      <c r="B26" s="3">
        <v>20</v>
      </c>
      <c r="C26" s="3">
        <v>58</v>
      </c>
      <c r="D26" s="3">
        <v>1.8</v>
      </c>
      <c r="E26" s="3">
        <v>100</v>
      </c>
      <c r="F26" s="3">
        <v>290</v>
      </c>
    </row>
    <row r="27" spans="2:6" ht="15">
      <c r="B27" s="3">
        <v>21</v>
      </c>
      <c r="C27" s="3">
        <v>60</v>
      </c>
      <c r="D27" s="3">
        <v>1.9</v>
      </c>
      <c r="E27" s="3">
        <v>105</v>
      </c>
      <c r="F27" s="3">
        <v>300</v>
      </c>
    </row>
    <row r="28" spans="2:6" ht="15">
      <c r="B28" s="3">
        <v>22</v>
      </c>
      <c r="C28" s="3">
        <v>62</v>
      </c>
      <c r="D28" s="3">
        <v>2</v>
      </c>
      <c r="E28" s="3">
        <v>110</v>
      </c>
      <c r="F28" s="3">
        <v>310</v>
      </c>
    </row>
    <row r="29" spans="2:6" ht="15">
      <c r="B29" s="3">
        <v>23</v>
      </c>
      <c r="C29" s="3">
        <v>64</v>
      </c>
      <c r="D29" s="3">
        <v>1</v>
      </c>
      <c r="E29" s="3">
        <v>115</v>
      </c>
      <c r="F29" s="3">
        <v>320</v>
      </c>
    </row>
    <row r="30" spans="2:6" ht="15">
      <c r="B30" s="3">
        <v>24</v>
      </c>
      <c r="C30" s="3">
        <v>66</v>
      </c>
      <c r="D30" s="3">
        <v>1.1</v>
      </c>
      <c r="E30" s="3">
        <v>120</v>
      </c>
      <c r="F30" s="3">
        <v>330</v>
      </c>
    </row>
    <row r="31" spans="2:6" ht="15">
      <c r="B31" s="3">
        <v>25</v>
      </c>
      <c r="C31" s="3">
        <v>68</v>
      </c>
      <c r="D31" s="3">
        <v>1.2</v>
      </c>
      <c r="E31" s="3">
        <v>125</v>
      </c>
      <c r="F31" s="3">
        <v>340</v>
      </c>
    </row>
    <row r="32" spans="2:6" ht="15">
      <c r="B32" s="3">
        <v>26</v>
      </c>
      <c r="C32" s="3">
        <v>70</v>
      </c>
      <c r="D32" s="3">
        <v>1.3</v>
      </c>
      <c r="E32" s="3">
        <v>130</v>
      </c>
      <c r="F32" s="3">
        <v>350</v>
      </c>
    </row>
    <row r="33" spans="2:6" ht="15">
      <c r="B33" s="3">
        <v>27</v>
      </c>
      <c r="C33" s="3">
        <v>72</v>
      </c>
      <c r="D33" s="3">
        <v>1.4</v>
      </c>
      <c r="E33" s="3">
        <v>135</v>
      </c>
      <c r="F33" s="3">
        <v>360</v>
      </c>
    </row>
    <row r="34" spans="2:6" ht="15">
      <c r="B34" s="3">
        <v>28</v>
      </c>
      <c r="C34" s="3">
        <v>74</v>
      </c>
      <c r="D34" s="3">
        <v>1.5</v>
      </c>
      <c r="E34" s="3">
        <v>140</v>
      </c>
      <c r="F34" s="3">
        <v>370</v>
      </c>
    </row>
    <row r="35" spans="2:6" ht="15">
      <c r="B35" s="3">
        <v>29</v>
      </c>
      <c r="C35" s="3">
        <v>76</v>
      </c>
      <c r="D35" s="3">
        <v>1.6</v>
      </c>
      <c r="E35" s="3">
        <v>145</v>
      </c>
      <c r="F35" s="3">
        <v>380</v>
      </c>
    </row>
    <row r="36" spans="2:6" ht="15">
      <c r="B36" s="3">
        <v>30</v>
      </c>
      <c r="C36" s="3">
        <v>78</v>
      </c>
      <c r="D36" s="3">
        <v>1.7</v>
      </c>
      <c r="E36" s="3">
        <v>150</v>
      </c>
      <c r="F36" s="3">
        <v>390</v>
      </c>
    </row>
  </sheetData>
  <sheetProtection/>
  <mergeCells count="3">
    <mergeCell ref="B1:F1"/>
    <mergeCell ref="B2:F4"/>
    <mergeCell ref="G1:H1"/>
  </mergeCells>
  <printOptions/>
  <pageMargins left="0.7" right="0.7" top="0.75" bottom="0.75" header="0.3" footer="0.3"/>
  <pageSetup horizontalDpi="600" verticalDpi="600" orientation="portrait" paperSize="9" r:id="rId1"/>
  <headerFooter>
    <oddHeader>&amp;CПриложение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kkp51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Мастовая</dc:creator>
  <cp:keywords/>
  <dc:description/>
  <cp:lastModifiedBy>Витищенко Л.И</cp:lastModifiedBy>
  <cp:lastPrinted>2012-01-30T17:41:26Z</cp:lastPrinted>
  <dcterms:created xsi:type="dcterms:W3CDTF">2011-12-08T07:18:15Z</dcterms:created>
  <dcterms:modified xsi:type="dcterms:W3CDTF">2012-01-30T17:41:36Z</dcterms:modified>
  <cp:category/>
  <cp:version/>
  <cp:contentType/>
  <cp:contentStatus/>
</cp:coreProperties>
</file>