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стр по выполн" sheetId="1" r:id="rId1"/>
    <sheet name="6кл_1вар" sheetId="2" r:id="rId2"/>
  </sheets>
  <definedNames/>
  <calcPr fullCalcOnLoad="1"/>
</workbook>
</file>

<file path=xl/sharedStrings.xml><?xml version="1.0" encoding="utf-8"?>
<sst xmlns="http://schemas.openxmlformats.org/spreadsheetml/2006/main" count="121" uniqueCount="121">
  <si>
    <t>Контролирующий итоговый тест по математике за курс 6 класса</t>
  </si>
  <si>
    <t xml:space="preserve">Вопрос </t>
  </si>
  <si>
    <t xml:space="preserve">Вариант ответа </t>
  </si>
  <si>
    <t>Введите номер ответа</t>
  </si>
  <si>
    <t>1) 0,332</t>
  </si>
  <si>
    <t>2) 0,44</t>
  </si>
  <si>
    <t>3) 1,52</t>
  </si>
  <si>
    <t>4) 4,52</t>
  </si>
  <si>
    <t>Итоговая оценка:</t>
  </si>
  <si>
    <t>Всего баллов:</t>
  </si>
  <si>
    <t>1) 149; 154</t>
  </si>
  <si>
    <t>2) 144; 152</t>
  </si>
  <si>
    <t>3) 145; 150</t>
  </si>
  <si>
    <t>4) 144; 153</t>
  </si>
  <si>
    <t>1) 81</t>
  </si>
  <si>
    <t>2) 108</t>
  </si>
  <si>
    <t>3) 54</t>
  </si>
  <si>
    <t>4) 162</t>
  </si>
  <si>
    <r>
      <t xml:space="preserve">1) </t>
    </r>
    <r>
      <rPr>
        <i/>
        <sz val="10"/>
        <rFont val="Arial"/>
        <family val="2"/>
      </rPr>
      <t>m=</t>
    </r>
    <r>
      <rPr>
        <sz val="10"/>
        <rFont val="Arial"/>
        <family val="2"/>
      </rPr>
      <t xml:space="preserve">12; </t>
    </r>
    <r>
      <rPr>
        <i/>
        <sz val="10"/>
        <rFont val="Arial"/>
        <family val="2"/>
      </rPr>
      <t>n=</t>
    </r>
    <r>
      <rPr>
        <sz val="10"/>
        <rFont val="Arial"/>
        <family val="2"/>
      </rPr>
      <t>80</t>
    </r>
  </si>
  <si>
    <r>
      <t xml:space="preserve">2) </t>
    </r>
    <r>
      <rPr>
        <i/>
        <sz val="10"/>
        <rFont val="Arial"/>
        <family val="2"/>
      </rPr>
      <t>m=</t>
    </r>
    <r>
      <rPr>
        <sz val="10"/>
        <rFont val="Arial"/>
        <family val="2"/>
      </rPr>
      <t xml:space="preserve">3; </t>
    </r>
    <r>
      <rPr>
        <i/>
        <sz val="10"/>
        <rFont val="Arial"/>
        <family val="2"/>
      </rPr>
      <t>n=24</t>
    </r>
  </si>
  <si>
    <r>
      <t xml:space="preserve">3) </t>
    </r>
    <r>
      <rPr>
        <i/>
        <sz val="10"/>
        <rFont val="Arial"/>
        <family val="2"/>
      </rPr>
      <t>m=80; n=12</t>
    </r>
  </si>
  <si>
    <t>4) m=40; n=12</t>
  </si>
  <si>
    <t>Определите первоначальную сумму вклада.</t>
  </si>
  <si>
    <t>1) 270 тыс. Руб</t>
  </si>
  <si>
    <t>2) 842,4 тыс. руб</t>
  </si>
  <si>
    <t>3) 650 тыс. руб</t>
  </si>
  <si>
    <t>4) 942 тыс. руб</t>
  </si>
  <si>
    <t>1) 0,8</t>
  </si>
  <si>
    <t>2) 0,25</t>
  </si>
  <si>
    <t>3) 1,4</t>
  </si>
  <si>
    <t>4) 4</t>
  </si>
  <si>
    <t>1) 3,6:4,8=3:4</t>
  </si>
  <si>
    <t>2) 2,5:7,5=50:100</t>
  </si>
  <si>
    <t>3) 4:8=12:36</t>
  </si>
  <si>
    <t>4) 125:25=27:81</t>
  </si>
  <si>
    <t>1) 1,25</t>
  </si>
  <si>
    <t>2) 23,12</t>
  </si>
  <si>
    <t>3) 20</t>
  </si>
  <si>
    <t>4) 12,5</t>
  </si>
  <si>
    <t>1) (-2,8)</t>
  </si>
  <si>
    <t>2) (-1,5)</t>
  </si>
  <si>
    <t>3) (2)</t>
  </si>
  <si>
    <t>4) (3,8)</t>
  </si>
  <si>
    <t>1) -3</t>
  </si>
  <si>
    <t>2) 3</t>
  </si>
  <si>
    <t>3) 9</t>
  </si>
  <si>
    <t>4) -9</t>
  </si>
  <si>
    <t xml:space="preserve"> в порядке убывания.</t>
  </si>
  <si>
    <t>1) -0,5</t>
  </si>
  <si>
    <t>2) -30</t>
  </si>
  <si>
    <t>3) 15</t>
  </si>
  <si>
    <t>4) -15</t>
  </si>
  <si>
    <t xml:space="preserve">пересечения прямых АВ и СК </t>
  </si>
  <si>
    <t>1) (3;2)</t>
  </si>
  <si>
    <t>2) (-3;0)</t>
  </si>
  <si>
    <t>3) (2;3)</t>
  </si>
  <si>
    <t>4) (0;-2)</t>
  </si>
  <si>
    <t>найдите его значение, если</t>
  </si>
  <si>
    <t>представлено в виде диаграммы. Сколько учащихся</t>
  </si>
  <si>
    <t xml:space="preserve">обучается в 6 "А" классе, если всего в шестых </t>
  </si>
  <si>
    <t>классах 60 учащихся?</t>
  </si>
  <si>
    <r>
      <t>4.</t>
    </r>
    <r>
      <rPr>
        <sz val="10"/>
        <rFont val="Arial"/>
        <family val="0"/>
      </rPr>
      <t xml:space="preserve"> Число учащихся школы, обучающихся в 6 классах</t>
    </r>
  </si>
  <si>
    <r>
      <t>3.</t>
    </r>
    <r>
      <rPr>
        <sz val="10"/>
        <rFont val="Arial"/>
        <family val="0"/>
      </rPr>
      <t xml:space="preserve"> Решите уравнение:</t>
    </r>
  </si>
  <si>
    <r>
      <t>2.</t>
    </r>
    <r>
      <rPr>
        <sz val="10"/>
        <rFont val="Arial"/>
        <family val="0"/>
      </rPr>
      <t xml:space="preserve"> Найдите число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, если       от числа </t>
    </r>
    <r>
      <rPr>
        <i/>
        <sz val="10"/>
        <rFont val="Arial"/>
        <family val="2"/>
      </rPr>
      <t>15</t>
    </r>
    <r>
      <rPr>
        <sz val="10"/>
        <rFont val="Arial"/>
        <family val="2"/>
      </rPr>
      <t xml:space="preserve"> ра вно      от числа </t>
    </r>
    <r>
      <rPr>
        <i/>
        <sz val="10"/>
        <rFont val="Arial"/>
        <family val="2"/>
      </rPr>
      <t>k</t>
    </r>
  </si>
  <si>
    <r>
      <t>5.</t>
    </r>
    <r>
      <rPr>
        <sz val="10"/>
        <rFont val="Arial"/>
        <family val="2"/>
      </rPr>
      <t xml:space="preserve"> В автосалоне находилось 25 автомашин трёх видов: "Пежо", "Рено", "Форд".</t>
    </r>
  </si>
  <si>
    <t>автомашины "Рено" составляли 40% от числа машин "Пежо", а число</t>
  </si>
  <si>
    <t>вида "Форд" находилось в автосалоне?</t>
  </si>
  <si>
    <r>
      <t>1.</t>
    </r>
    <r>
      <rPr>
        <sz val="10"/>
        <rFont val="Arial"/>
        <family val="0"/>
      </rPr>
      <t xml:space="preserve"> Выполните действия: </t>
    </r>
  </si>
  <si>
    <r>
      <t>2.</t>
    </r>
    <r>
      <rPr>
        <sz val="10"/>
        <rFont val="Arial"/>
        <family val="0"/>
      </rPr>
      <t xml:space="preserve"> Укажите числа, кратные 9, удовлетворяющие неравенству: </t>
    </r>
  </si>
  <si>
    <r>
      <t>3.</t>
    </r>
    <r>
      <rPr>
        <sz val="10"/>
        <rFont val="Arial"/>
        <family val="0"/>
      </rPr>
      <t xml:space="preserve"> Найдите наибольший общий делитель чисел 324 и 432.</t>
    </r>
  </si>
  <si>
    <r>
      <t>4.</t>
    </r>
    <r>
      <rPr>
        <sz val="10"/>
        <rFont val="Arial"/>
        <family val="0"/>
      </rPr>
      <t xml:space="preserve"> Укажите, при каких значениях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и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верно равенство</t>
    </r>
  </si>
  <si>
    <r>
      <t>5.</t>
    </r>
    <r>
      <rPr>
        <sz val="10"/>
        <rFont val="Arial"/>
        <family val="0"/>
      </rPr>
      <t xml:space="preserve"> Найдите пропущенные числа </t>
    </r>
    <r>
      <rPr>
        <i/>
        <sz val="10"/>
        <rFont val="Arial"/>
        <family val="2"/>
      </rPr>
      <t xml:space="preserve">m, n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>k</t>
    </r>
  </si>
  <si>
    <r>
      <t>6.</t>
    </r>
    <r>
      <rPr>
        <sz val="10"/>
        <rFont val="Arial"/>
        <family val="0"/>
      </rPr>
      <t xml:space="preserve"> Вкладчик снял в банке 234 тыс. Рублей, что составило 36% вклада.</t>
    </r>
  </si>
  <si>
    <r>
      <t>7.</t>
    </r>
    <r>
      <rPr>
        <sz val="12"/>
        <rFont val="Times New Roman"/>
        <family val="1"/>
      </rPr>
      <t xml:space="preserve"> Найдите отношение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к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 xml:space="preserve">, если отношение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к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равно 1,25.</t>
    </r>
  </si>
  <si>
    <r>
      <t>8.</t>
    </r>
    <r>
      <rPr>
        <sz val="12"/>
        <rFont val="Times New Roman"/>
        <family val="1"/>
      </rPr>
      <t xml:space="preserve"> Укажите верную пропорцию.</t>
    </r>
  </si>
  <si>
    <r>
      <t>9.</t>
    </r>
    <r>
      <rPr>
        <sz val="12"/>
        <rFont val="Times New Roman"/>
        <family val="1"/>
      </rPr>
      <t xml:space="preserve"> Найдите неизвестный член пропорции </t>
    </r>
  </si>
  <si>
    <r>
      <t>10.</t>
    </r>
    <r>
      <rPr>
        <sz val="12"/>
        <rFont val="Times New Roman"/>
        <family val="1"/>
      </rPr>
      <t xml:space="preserve"> Укажите координату точки </t>
    </r>
    <r>
      <rPr>
        <i/>
        <sz val="12"/>
        <rFont val="Times New Roman"/>
        <family val="1"/>
      </rPr>
      <t>F</t>
    </r>
  </si>
  <si>
    <r>
      <t>11.</t>
    </r>
    <r>
      <rPr>
        <sz val="12"/>
        <rFont val="Times New Roman"/>
        <family val="1"/>
      </rPr>
      <t xml:space="preserve"> Найдите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, если </t>
    </r>
  </si>
  <si>
    <r>
      <t>12.</t>
    </r>
    <r>
      <rPr>
        <sz val="12"/>
        <rFont val="Times New Roman"/>
        <family val="1"/>
      </rPr>
      <t xml:space="preserve"> Расположите числа </t>
    </r>
  </si>
  <si>
    <r>
      <t>13.</t>
    </r>
    <r>
      <rPr>
        <sz val="10"/>
        <rFont val="Arial"/>
        <family val="0"/>
      </rPr>
      <t xml:space="preserve"> Найдите значение выражения:</t>
    </r>
  </si>
  <si>
    <r>
      <t>14.</t>
    </r>
    <r>
      <rPr>
        <sz val="10"/>
        <rFont val="Arial"/>
        <family val="0"/>
      </rPr>
      <t xml:space="preserve"> По графику определите точки </t>
    </r>
  </si>
  <si>
    <r>
      <t>1.</t>
    </r>
    <r>
      <rPr>
        <sz val="10"/>
        <rFont val="Arial"/>
        <family val="0"/>
      </rPr>
      <t xml:space="preserve"> Упростите выражение </t>
    </r>
    <r>
      <rPr>
        <i/>
        <sz val="10"/>
        <rFont val="Arial"/>
        <family val="2"/>
      </rPr>
      <t>10a+b-5a-3b+7,</t>
    </r>
  </si>
  <si>
    <t>автомашин "Форд" составляло      от числа машин "Рено". Сколько автомашин</t>
  </si>
  <si>
    <t>номер, котрый соответствует номеру выбранного ответа.</t>
  </si>
  <si>
    <r>
      <t xml:space="preserve">При выполнении заданий 1 - 5 запишите ответ </t>
    </r>
    <r>
      <rPr>
        <sz val="11"/>
        <color indexed="16"/>
        <rFont val="Arial"/>
        <family val="2"/>
      </rPr>
      <t>(без величины)</t>
    </r>
  </si>
  <si>
    <t>Таблица количества баллов за выполненные задания</t>
  </si>
  <si>
    <t>Максимальное количество баллов за 1 задание</t>
  </si>
  <si>
    <t>Часть 1,</t>
  </si>
  <si>
    <t>задания № 1-14</t>
  </si>
  <si>
    <t>1 балл</t>
  </si>
  <si>
    <t>часть 2,</t>
  </si>
  <si>
    <t>задания № 1-4</t>
  </si>
  <si>
    <t>2 балла</t>
  </si>
  <si>
    <t>задание № 5</t>
  </si>
  <si>
    <t>4 балла</t>
  </si>
  <si>
    <t>колличество баллов</t>
  </si>
  <si>
    <t>за работу в целом</t>
  </si>
  <si>
    <t>26 баллов</t>
  </si>
  <si>
    <t>тестовый балл</t>
  </si>
  <si>
    <t>школьная оценка</t>
  </si>
  <si>
    <t>1-5</t>
  </si>
  <si>
    <t>6-10</t>
  </si>
  <si>
    <t>11-16</t>
  </si>
  <si>
    <t>17-26</t>
  </si>
  <si>
    <t>2</t>
  </si>
  <si>
    <t>3</t>
  </si>
  <si>
    <t>4</t>
  </si>
  <si>
    <t>5</t>
  </si>
  <si>
    <t xml:space="preserve">Таблица перевода тестовых </t>
  </si>
  <si>
    <t>баллов в школьные оценки</t>
  </si>
  <si>
    <t xml:space="preserve">На выполнение работы отводится 80 минут. Работа состоит из двух частей и </t>
  </si>
  <si>
    <t>содержит 19 заданий.</t>
  </si>
  <si>
    <t xml:space="preserve">приведены 4 варианта ответа, из которых только один верный. При выполнении </t>
  </si>
  <si>
    <t>этих заданий нужно указать номер верного ответа.</t>
  </si>
  <si>
    <t xml:space="preserve">Часть 2 содержит 5 более сложных заданий. К каждому заданию нужно </t>
  </si>
  <si>
    <t xml:space="preserve">записать ответ. </t>
  </si>
  <si>
    <t xml:space="preserve">Часть 1 содержит 14 заданий обязательного уровня. К каждому заданию </t>
  </si>
  <si>
    <t>При выполнении работы советуем не торопиться, проверять полученный ответ,</t>
  </si>
  <si>
    <t>творчески подходить к решению каждого задания.</t>
  </si>
  <si>
    <t>Желаем успеха!</t>
  </si>
  <si>
    <t xml:space="preserve">При выполнении заданий 1-14 в строке ответов запишите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</si>
</sst>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b/>
      <i/>
      <sz val="12"/>
      <color indexed="1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10"/>
      <name val="Comic Sans MS"/>
      <family val="4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Times New Roman"/>
      <family val="1"/>
    </font>
    <font>
      <b/>
      <sz val="12"/>
      <color indexed="16"/>
      <name val="Arial"/>
      <family val="2"/>
    </font>
    <font>
      <b/>
      <sz val="11"/>
      <color indexed="18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2"/>
      <color indexed="18"/>
      <name val="Comic Sans MS"/>
      <family val="4"/>
    </font>
    <font>
      <sz val="12"/>
      <name val="Arial"/>
      <family val="0"/>
    </font>
    <font>
      <b/>
      <i/>
      <sz val="14"/>
      <name val="Times New Roman"/>
      <family val="1"/>
    </font>
    <font>
      <b/>
      <i/>
      <sz val="14"/>
      <name val="Arial"/>
      <family val="0"/>
    </font>
    <font>
      <b/>
      <sz val="18"/>
      <color indexed="18"/>
      <name val="Comic Sans MS"/>
      <family val="4"/>
    </font>
    <font>
      <b/>
      <i/>
      <sz val="14"/>
      <color indexed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2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5" fillId="4" borderId="0" xfId="0" applyFont="1" applyFill="1" applyBorder="1" applyAlignment="1">
      <alignment/>
    </xf>
    <xf numFmtId="0" fontId="5" fillId="0" borderId="6" xfId="0" applyFont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" fillId="0" borderId="8" xfId="0" applyFont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4" borderId="11" xfId="0" applyFill="1" applyBorder="1" applyAlignment="1">
      <alignment horizontal="justify" vertical="top"/>
    </xf>
    <xf numFmtId="0" fontId="0" fillId="4" borderId="12" xfId="0" applyFill="1" applyBorder="1" applyAlignment="1">
      <alignment horizontal="justify" vertical="top"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7" fillId="0" borderId="0" xfId="0" applyFont="1" applyAlignment="1">
      <alignment/>
    </xf>
    <xf numFmtId="0" fontId="0" fillId="5" borderId="14" xfId="0" applyFill="1" applyBorder="1" applyAlignment="1">
      <alignment/>
    </xf>
    <xf numFmtId="0" fontId="0" fillId="5" borderId="0" xfId="0" applyFill="1" applyBorder="1" applyAlignment="1">
      <alignment horizontal="left" vertical="center"/>
    </xf>
    <xf numFmtId="0" fontId="0" fillId="5" borderId="5" xfId="0" applyFill="1" applyBorder="1" applyAlignment="1">
      <alignment/>
    </xf>
    <xf numFmtId="0" fontId="9" fillId="4" borderId="0" xfId="0" applyFont="1" applyFill="1" applyAlignment="1">
      <alignment/>
    </xf>
    <xf numFmtId="0" fontId="10" fillId="4" borderId="5" xfId="0" applyFont="1" applyFill="1" applyBorder="1" applyAlignment="1">
      <alignment vertical="center"/>
    </xf>
    <xf numFmtId="0" fontId="10" fillId="4" borderId="0" xfId="0" applyFont="1" applyFill="1" applyBorder="1" applyAlignment="1">
      <alignment vertical="justify" readingOrder="1"/>
    </xf>
    <xf numFmtId="0" fontId="10" fillId="4" borderId="5" xfId="0" applyFont="1" applyFill="1" applyBorder="1" applyAlignment="1">
      <alignment/>
    </xf>
    <xf numFmtId="0" fontId="8" fillId="4" borderId="13" xfId="0" applyFont="1" applyFill="1" applyBorder="1" applyAlignment="1">
      <alignment horizontal="justify" vertical="top"/>
    </xf>
    <xf numFmtId="0" fontId="11" fillId="4" borderId="13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15" fillId="4" borderId="17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8" xfId="0" applyFill="1" applyBorder="1" applyAlignment="1">
      <alignment/>
    </xf>
    <xf numFmtId="0" fontId="15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49" fontId="0" fillId="4" borderId="0" xfId="0" applyNumberFormat="1" applyFill="1" applyAlignment="1">
      <alignment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9" fontId="17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9" fillId="0" borderId="0" xfId="0" applyFont="1" applyAlignment="1">
      <alignment/>
    </xf>
    <xf numFmtId="0" fontId="20" fillId="4" borderId="23" xfId="0" applyFont="1" applyFill="1" applyBorder="1" applyAlignment="1">
      <alignment horizontal="left"/>
    </xf>
    <xf numFmtId="0" fontId="5" fillId="4" borderId="24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16" fillId="4" borderId="24" xfId="0" applyNumberFormat="1" applyFont="1" applyFill="1" applyBorder="1" applyAlignment="1">
      <alignment horizontal="center"/>
    </xf>
    <xf numFmtId="49" fontId="16" fillId="4" borderId="2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8" fillId="4" borderId="13" xfId="0" applyFont="1" applyFill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0" xfId="0" applyAlignment="1">
      <alignment/>
    </xf>
    <xf numFmtId="0" fontId="9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/>
    </xf>
    <xf numFmtId="0" fontId="9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22.png" /><Relationship Id="rId3" Type="http://schemas.openxmlformats.org/officeDocument/2006/relationships/image" Target="../media/image2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2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2.emf" /><Relationship Id="rId12" Type="http://schemas.openxmlformats.org/officeDocument/2006/relationships/image" Target="../media/image4.wmf" /><Relationship Id="rId13" Type="http://schemas.openxmlformats.org/officeDocument/2006/relationships/image" Target="../media/image13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5.emf" /><Relationship Id="rId20" Type="http://schemas.openxmlformats.org/officeDocument/2006/relationships/image" Target="../media/image20.emf" /><Relationship Id="rId21" Type="http://schemas.openxmlformats.org/officeDocument/2006/relationships/image" Target="../media/image27.emf" /><Relationship Id="rId22" Type="http://schemas.openxmlformats.org/officeDocument/2006/relationships/image" Target="../media/image21.emf" /><Relationship Id="rId23" Type="http://schemas.openxmlformats.org/officeDocument/2006/relationships/image" Target="../media/image24.emf" /><Relationship Id="rId24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25</xdr:row>
      <xdr:rowOff>85725</xdr:rowOff>
    </xdr:from>
    <xdr:to>
      <xdr:col>0</xdr:col>
      <xdr:colOff>1152525</xdr:colOff>
      <xdr:row>28</xdr:row>
      <xdr:rowOff>9525</xdr:rowOff>
    </xdr:to>
    <xdr:sp>
      <xdr:nvSpPr>
        <xdr:cNvPr id="1" name="Oval 13"/>
        <xdr:cNvSpPr>
          <a:spLocks/>
        </xdr:cNvSpPr>
      </xdr:nvSpPr>
      <xdr:spPr>
        <a:xfrm>
          <a:off x="742950" y="4352925"/>
          <a:ext cx="4095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0</xdr:col>
      <xdr:colOff>409575</xdr:colOff>
      <xdr:row>26</xdr:row>
      <xdr:rowOff>133350</xdr:rowOff>
    </xdr:from>
    <xdr:to>
      <xdr:col>0</xdr:col>
      <xdr:colOff>752475</xdr:colOff>
      <xdr:row>26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409575" y="456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26</xdr:row>
      <xdr:rowOff>133350</xdr:rowOff>
    </xdr:from>
    <xdr:to>
      <xdr:col>0</xdr:col>
      <xdr:colOff>1552575</xdr:colOff>
      <xdr:row>26</xdr:row>
      <xdr:rowOff>142875</xdr:rowOff>
    </xdr:to>
    <xdr:sp>
      <xdr:nvSpPr>
        <xdr:cNvPr id="3" name="Line 7"/>
        <xdr:cNvSpPr>
          <a:spLocks/>
        </xdr:cNvSpPr>
      </xdr:nvSpPr>
      <xdr:spPr>
        <a:xfrm>
          <a:off x="1162050" y="45624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1952625</xdr:colOff>
      <xdr:row>26</xdr:row>
      <xdr:rowOff>142875</xdr:rowOff>
    </xdr:from>
    <xdr:to>
      <xdr:col>0</xdr:col>
      <xdr:colOff>2371725</xdr:colOff>
      <xdr:row>26</xdr:row>
      <xdr:rowOff>142875</xdr:rowOff>
    </xdr:to>
    <xdr:sp>
      <xdr:nvSpPr>
        <xdr:cNvPr id="4" name="Line 10"/>
        <xdr:cNvSpPr>
          <a:spLocks/>
        </xdr:cNvSpPr>
      </xdr:nvSpPr>
      <xdr:spPr>
        <a:xfrm>
          <a:off x="1952625" y="4572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25</xdr:row>
      <xdr:rowOff>85725</xdr:rowOff>
    </xdr:from>
    <xdr:to>
      <xdr:col>0</xdr:col>
      <xdr:colOff>1952625</xdr:colOff>
      <xdr:row>28</xdr:row>
      <xdr:rowOff>9525</xdr:rowOff>
    </xdr:to>
    <xdr:sp>
      <xdr:nvSpPr>
        <xdr:cNvPr id="5" name="Oval 15"/>
        <xdr:cNvSpPr>
          <a:spLocks/>
        </xdr:cNvSpPr>
      </xdr:nvSpPr>
      <xdr:spPr>
        <a:xfrm>
          <a:off x="1543050" y="4352925"/>
          <a:ext cx="4095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0</xdr:col>
      <xdr:colOff>2381250</xdr:colOff>
      <xdr:row>25</xdr:row>
      <xdr:rowOff>152400</xdr:rowOff>
    </xdr:from>
    <xdr:ext cx="247650" cy="266700"/>
    <xdr:sp>
      <xdr:nvSpPr>
        <xdr:cNvPr id="6" name="Rectangle 17"/>
        <xdr:cNvSpPr>
          <a:spLocks/>
        </xdr:cNvSpPr>
      </xdr:nvSpPr>
      <xdr:spPr>
        <a:xfrm>
          <a:off x="2381250" y="441960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oneCellAnchor>
  <xdr:twoCellAnchor>
    <xdr:from>
      <xdr:col>0</xdr:col>
      <xdr:colOff>1419225</xdr:colOff>
      <xdr:row>51</xdr:row>
      <xdr:rowOff>180975</xdr:rowOff>
    </xdr:from>
    <xdr:to>
      <xdr:col>1</xdr:col>
      <xdr:colOff>28575</xdr:colOff>
      <xdr:row>54</xdr:row>
      <xdr:rowOff>142875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1"/>
        <a:srcRect l="6451" t="15190" r="3225" b="10127"/>
        <a:stretch>
          <a:fillRect/>
        </a:stretch>
      </xdr:blipFill>
      <xdr:spPr>
        <a:xfrm>
          <a:off x="1419225" y="9267825"/>
          <a:ext cx="3228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2438400</xdr:colOff>
      <xdr:row>71</xdr:row>
      <xdr:rowOff>190500</xdr:rowOff>
    </xdr:from>
    <xdr:to>
      <xdr:col>0</xdr:col>
      <xdr:colOff>3714750</xdr:colOff>
      <xdr:row>76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3277850"/>
          <a:ext cx="1276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3276600</xdr:colOff>
      <xdr:row>90</xdr:row>
      <xdr:rowOff>47625</xdr:rowOff>
    </xdr:from>
    <xdr:to>
      <xdr:col>0</xdr:col>
      <xdr:colOff>4543425</xdr:colOff>
      <xdr:row>94</xdr:row>
      <xdr:rowOff>190500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6859250"/>
          <a:ext cx="1266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vmlDrawing" Target="../drawings/vmlDrawing1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L14" sqref="L14"/>
    </sheetView>
  </sheetViews>
  <sheetFormatPr defaultColWidth="9.140625" defaultRowHeight="12.75"/>
  <cols>
    <col min="1" max="4" width="9.140625" style="5" customWidth="1"/>
    <col min="5" max="5" width="10.421875" style="5" customWidth="1"/>
    <col min="6" max="6" width="9.140625" style="5" customWidth="1"/>
    <col min="7" max="7" width="10.421875" style="5" customWidth="1"/>
    <col min="8" max="8" width="9.140625" style="5" customWidth="1"/>
    <col min="9" max="9" width="11.140625" style="5" customWidth="1"/>
    <col min="10" max="16384" width="9.140625" style="5" customWidth="1"/>
  </cols>
  <sheetData>
    <row r="1" spans="2:9" ht="15.75">
      <c r="B1" s="60" t="s">
        <v>110</v>
      </c>
      <c r="C1" s="60"/>
      <c r="D1" s="60"/>
      <c r="E1" s="60"/>
      <c r="F1" s="60"/>
      <c r="G1" s="61"/>
      <c r="H1" s="61"/>
      <c r="I1" s="61"/>
    </row>
    <row r="2" spans="2:9" ht="15.75">
      <c r="B2" s="60" t="s">
        <v>111</v>
      </c>
      <c r="C2" s="60"/>
      <c r="D2" s="60"/>
      <c r="E2" s="60"/>
      <c r="F2" s="60"/>
      <c r="G2" s="61"/>
      <c r="H2" s="61"/>
      <c r="I2" s="61"/>
    </row>
    <row r="3" spans="2:9" ht="15.75">
      <c r="B3" s="61" t="s">
        <v>116</v>
      </c>
      <c r="C3" s="61"/>
      <c r="D3" s="61"/>
      <c r="E3" s="61"/>
      <c r="F3" s="61"/>
      <c r="G3" s="61"/>
      <c r="H3" s="61"/>
      <c r="I3" s="61"/>
    </row>
    <row r="4" spans="2:9" ht="15.75">
      <c r="B4" s="61" t="s">
        <v>112</v>
      </c>
      <c r="C4" s="61"/>
      <c r="D4" s="61"/>
      <c r="E4" s="61"/>
      <c r="F4" s="61"/>
      <c r="G4" s="61"/>
      <c r="H4" s="61"/>
      <c r="I4" s="61"/>
    </row>
    <row r="5" spans="2:9" ht="15.75">
      <c r="B5" s="60" t="s">
        <v>113</v>
      </c>
      <c r="C5" s="61"/>
      <c r="D5" s="61"/>
      <c r="E5" s="61"/>
      <c r="F5" s="61"/>
      <c r="G5" s="61"/>
      <c r="H5" s="61"/>
      <c r="I5" s="61"/>
    </row>
    <row r="6" spans="2:9" ht="15.75">
      <c r="B6" s="60" t="s">
        <v>114</v>
      </c>
      <c r="C6" s="61"/>
      <c r="D6" s="61"/>
      <c r="E6" s="61"/>
      <c r="F6" s="61"/>
      <c r="G6" s="61"/>
      <c r="H6" s="61"/>
      <c r="I6" s="61"/>
    </row>
    <row r="7" spans="2:9" ht="15.75">
      <c r="B7" s="60" t="s">
        <v>115</v>
      </c>
      <c r="C7" s="61"/>
      <c r="D7" s="61"/>
      <c r="E7" s="61"/>
      <c r="F7" s="61"/>
      <c r="G7" s="61"/>
      <c r="H7" s="61"/>
      <c r="I7" s="61"/>
    </row>
    <row r="8" spans="2:9" ht="15.75">
      <c r="B8" s="60" t="s">
        <v>117</v>
      </c>
      <c r="C8" s="61"/>
      <c r="D8" s="61"/>
      <c r="E8" s="61"/>
      <c r="F8" s="61"/>
      <c r="G8" s="61"/>
      <c r="H8" s="61"/>
      <c r="I8" s="61"/>
    </row>
    <row r="9" spans="2:9" ht="15.75">
      <c r="B9" s="60" t="s">
        <v>118</v>
      </c>
      <c r="C9" s="61"/>
      <c r="D9" s="61"/>
      <c r="E9" s="61"/>
      <c r="F9" s="61"/>
      <c r="G9" s="61"/>
      <c r="H9" s="61"/>
      <c r="I9" s="61"/>
    </row>
    <row r="10" spans="2:3" ht="19.5">
      <c r="B10" s="62" t="s">
        <v>119</v>
      </c>
      <c r="C10" s="63"/>
    </row>
    <row r="11" ht="19.5">
      <c r="B11" s="64" t="s">
        <v>85</v>
      </c>
    </row>
    <row r="12" spans="2:9" ht="15.75">
      <c r="B12" s="67" t="s">
        <v>86</v>
      </c>
      <c r="C12" s="68"/>
      <c r="D12" s="68"/>
      <c r="E12" s="68"/>
      <c r="F12" s="68"/>
      <c r="G12" s="69"/>
      <c r="H12" s="45" t="s">
        <v>95</v>
      </c>
      <c r="I12" s="46"/>
    </row>
    <row r="13" spans="2:9" ht="15.75">
      <c r="B13" s="70" t="s">
        <v>87</v>
      </c>
      <c r="C13" s="71"/>
      <c r="D13" s="70" t="s">
        <v>90</v>
      </c>
      <c r="E13" s="72"/>
      <c r="F13" s="72"/>
      <c r="G13" s="71"/>
      <c r="H13" s="49" t="s">
        <v>96</v>
      </c>
      <c r="I13" s="50"/>
    </row>
    <row r="14" spans="2:9" ht="15.75">
      <c r="B14" s="67" t="s">
        <v>88</v>
      </c>
      <c r="C14" s="69"/>
      <c r="D14" s="70" t="s">
        <v>91</v>
      </c>
      <c r="E14" s="71"/>
      <c r="F14" s="70" t="s">
        <v>93</v>
      </c>
      <c r="G14" s="71"/>
      <c r="H14" s="47"/>
      <c r="I14" s="48"/>
    </row>
    <row r="15" spans="2:9" ht="15.75">
      <c r="B15" s="70" t="s">
        <v>89</v>
      </c>
      <c r="C15" s="71"/>
      <c r="D15" s="70" t="s">
        <v>92</v>
      </c>
      <c r="E15" s="71"/>
      <c r="F15" s="70" t="s">
        <v>94</v>
      </c>
      <c r="G15" s="71"/>
      <c r="H15" s="70" t="s">
        <v>97</v>
      </c>
      <c r="I15" s="71"/>
    </row>
    <row r="18" spans="2:5" ht="19.5">
      <c r="B18" s="51" t="s">
        <v>108</v>
      </c>
      <c r="C18" s="52"/>
      <c r="D18" s="52"/>
      <c r="E18" s="53"/>
    </row>
    <row r="19" spans="2:5" ht="19.5">
      <c r="B19" s="54" t="s">
        <v>109</v>
      </c>
      <c r="C19" s="4"/>
      <c r="D19" s="4"/>
      <c r="E19" s="55"/>
    </row>
    <row r="20" spans="2:5" ht="15">
      <c r="B20" s="56" t="s">
        <v>98</v>
      </c>
      <c r="C20" s="57"/>
      <c r="D20" s="57" t="s">
        <v>99</v>
      </c>
      <c r="E20" s="58"/>
    </row>
    <row r="21" spans="2:6" ht="15">
      <c r="B21" s="73" t="s">
        <v>100</v>
      </c>
      <c r="C21" s="74"/>
      <c r="D21" s="73" t="s">
        <v>104</v>
      </c>
      <c r="E21" s="74"/>
      <c r="F21" s="59"/>
    </row>
    <row r="22" spans="2:6" ht="15">
      <c r="B22" s="73" t="s">
        <v>101</v>
      </c>
      <c r="C22" s="74"/>
      <c r="D22" s="73" t="s">
        <v>105</v>
      </c>
      <c r="E22" s="74"/>
      <c r="F22" s="59"/>
    </row>
    <row r="23" spans="2:6" ht="15">
      <c r="B23" s="73" t="s">
        <v>102</v>
      </c>
      <c r="C23" s="74"/>
      <c r="D23" s="73" t="s">
        <v>106</v>
      </c>
      <c r="E23" s="74"/>
      <c r="F23" s="59"/>
    </row>
    <row r="24" spans="2:6" ht="15">
      <c r="B24" s="73" t="s">
        <v>103</v>
      </c>
      <c r="C24" s="74"/>
      <c r="D24" s="73" t="s">
        <v>107</v>
      </c>
      <c r="E24" s="74"/>
      <c r="F24" s="59"/>
    </row>
    <row r="25" spans="2:6" ht="12.75">
      <c r="B25" s="59"/>
      <c r="C25" s="59"/>
      <c r="D25" s="59"/>
      <c r="E25" s="59"/>
      <c r="F25" s="59"/>
    </row>
  </sheetData>
  <mergeCells count="18">
    <mergeCell ref="B24:C24"/>
    <mergeCell ref="D21:E21"/>
    <mergeCell ref="D22:E22"/>
    <mergeCell ref="D23:E23"/>
    <mergeCell ref="D24:E24"/>
    <mergeCell ref="H15:I15"/>
    <mergeCell ref="B21:C21"/>
    <mergeCell ref="B22:C22"/>
    <mergeCell ref="B23:C23"/>
    <mergeCell ref="B12:G12"/>
    <mergeCell ref="B13:C13"/>
    <mergeCell ref="D13:G13"/>
    <mergeCell ref="B15:C15"/>
    <mergeCell ref="B14:C14"/>
    <mergeCell ref="D14:E14"/>
    <mergeCell ref="F14:G14"/>
    <mergeCell ref="D15:E15"/>
    <mergeCell ref="F15:G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9.28125" style="0" customWidth="1"/>
    <col min="2" max="2" width="23.28125" style="0" bestFit="1" customWidth="1"/>
    <col min="3" max="3" width="30.7109375" style="0" bestFit="1" customWidth="1"/>
    <col min="4" max="4" width="0" style="0" hidden="1" customWidth="1"/>
  </cols>
  <sheetData>
    <row r="1" spans="1:3" ht="20.25" thickBot="1">
      <c r="A1" s="66" t="s">
        <v>0</v>
      </c>
      <c r="B1" s="5"/>
      <c r="C1" s="5"/>
    </row>
    <row r="2" spans="1:3" ht="15.75" thickBot="1">
      <c r="A2" s="1" t="s">
        <v>1</v>
      </c>
      <c r="B2" s="1" t="s">
        <v>2</v>
      </c>
      <c r="C2" s="1" t="s">
        <v>3</v>
      </c>
    </row>
    <row r="3" spans="1:3" ht="15.75">
      <c r="A3" s="42" t="s">
        <v>120</v>
      </c>
      <c r="B3" s="41"/>
      <c r="C3" s="41"/>
    </row>
    <row r="4" spans="1:3" ht="16.5" thickBot="1">
      <c r="A4" s="43" t="s">
        <v>83</v>
      </c>
      <c r="B4" s="41"/>
      <c r="C4" s="41"/>
    </row>
    <row r="5" spans="1:2" ht="12.75">
      <c r="A5" s="82" t="s">
        <v>67</v>
      </c>
      <c r="B5" t="s">
        <v>4</v>
      </c>
    </row>
    <row r="6" spans="1:2" ht="12.75">
      <c r="A6" s="83"/>
      <c r="B6" t="s">
        <v>5</v>
      </c>
    </row>
    <row r="7" spans="1:4" ht="12.75">
      <c r="A7" s="83"/>
      <c r="B7" t="s">
        <v>6</v>
      </c>
      <c r="C7" s="2"/>
      <c r="D7">
        <f>IF(C7=1,1,0)</f>
        <v>0</v>
      </c>
    </row>
    <row r="8" spans="1:2" ht="12.75">
      <c r="A8" s="84"/>
      <c r="B8" t="s">
        <v>7</v>
      </c>
    </row>
    <row r="9" ht="12.75">
      <c r="A9" s="7"/>
    </row>
    <row r="10" spans="1:2" ht="12.75">
      <c r="A10" s="85" t="s">
        <v>68</v>
      </c>
      <c r="B10" t="s">
        <v>10</v>
      </c>
    </row>
    <row r="11" spans="1:2" ht="12.75">
      <c r="A11" s="86"/>
      <c r="B11" t="s">
        <v>11</v>
      </c>
    </row>
    <row r="12" spans="1:4" ht="12.75">
      <c r="A12" s="86"/>
      <c r="B12" t="s">
        <v>12</v>
      </c>
      <c r="C12" s="2"/>
      <c r="D12">
        <f>IF(C12=4,1,0)</f>
        <v>0</v>
      </c>
    </row>
    <row r="13" spans="1:2" ht="12.75">
      <c r="A13" s="87"/>
      <c r="B13" t="s">
        <v>13</v>
      </c>
    </row>
    <row r="14" ht="12.75">
      <c r="A14" s="8"/>
    </row>
    <row r="15" spans="1:2" ht="12.75">
      <c r="A15" s="88" t="s">
        <v>69</v>
      </c>
      <c r="B15" t="s">
        <v>14</v>
      </c>
    </row>
    <row r="16" spans="1:2" ht="12.75">
      <c r="A16" s="89"/>
      <c r="B16" t="s">
        <v>15</v>
      </c>
    </row>
    <row r="17" spans="1:4" ht="12.75">
      <c r="A17" s="89"/>
      <c r="B17" t="s">
        <v>16</v>
      </c>
      <c r="C17" s="2"/>
      <c r="D17">
        <f>IF(C17=2,1,0)</f>
        <v>0</v>
      </c>
    </row>
    <row r="18" spans="1:2" ht="12.75">
      <c r="A18" s="90"/>
      <c r="B18" t="s">
        <v>17</v>
      </c>
    </row>
    <row r="19" ht="12.75">
      <c r="A19" s="8"/>
    </row>
    <row r="20" spans="1:2" ht="12.75">
      <c r="A20" s="88" t="s">
        <v>70</v>
      </c>
      <c r="B20" t="s">
        <v>18</v>
      </c>
    </row>
    <row r="21" spans="1:2" ht="12.75">
      <c r="A21" s="89"/>
      <c r="B21" t="s">
        <v>19</v>
      </c>
    </row>
    <row r="22" spans="1:4" ht="12.75">
      <c r="A22" s="89"/>
      <c r="B22" t="s">
        <v>20</v>
      </c>
      <c r="C22" s="2"/>
      <c r="D22">
        <f>IF(C22=3,1,0)</f>
        <v>0</v>
      </c>
    </row>
    <row r="23" spans="1:2" ht="12.75">
      <c r="A23" s="90"/>
      <c r="B23" t="s">
        <v>21</v>
      </c>
    </row>
    <row r="24" ht="12.75">
      <c r="A24" s="8"/>
    </row>
    <row r="25" spans="1:2" ht="12.75">
      <c r="A25" s="75" t="s">
        <v>71</v>
      </c>
      <c r="B25" s="81"/>
    </row>
    <row r="26" spans="1:2" ht="12.75">
      <c r="A26" s="76"/>
      <c r="B26" s="81"/>
    </row>
    <row r="27" spans="1:4" ht="12.75">
      <c r="A27" s="76"/>
      <c r="B27" s="81"/>
      <c r="C27" s="2"/>
      <c r="D27">
        <f>IF(C27=4,1,0)</f>
        <v>0</v>
      </c>
    </row>
    <row r="28" spans="1:2" ht="12.75">
      <c r="A28" s="77"/>
      <c r="B28" s="81"/>
    </row>
    <row r="29" ht="12.75">
      <c r="A29" s="31"/>
    </row>
    <row r="31" spans="1:2" ht="15.75">
      <c r="A31" s="34" t="s">
        <v>72</v>
      </c>
      <c r="B31" t="s">
        <v>23</v>
      </c>
    </row>
    <row r="32" spans="1:2" ht="12.75">
      <c r="A32" s="5" t="s">
        <v>22</v>
      </c>
      <c r="B32" t="s">
        <v>24</v>
      </c>
    </row>
    <row r="33" spans="1:4" ht="12.75">
      <c r="A33" s="5"/>
      <c r="B33" t="s">
        <v>25</v>
      </c>
      <c r="C33" s="2"/>
      <c r="D33">
        <f>IF(C33=3,1,0)</f>
        <v>0</v>
      </c>
    </row>
    <row r="34" spans="1:2" ht="12.75">
      <c r="A34" s="5"/>
      <c r="B34" t="s">
        <v>26</v>
      </c>
    </row>
    <row r="35" ht="12.75">
      <c r="A35" s="6"/>
    </row>
    <row r="36" ht="12.75">
      <c r="A36" s="31"/>
    </row>
    <row r="37" spans="1:2" ht="15.75">
      <c r="A37" s="91" t="s">
        <v>73</v>
      </c>
      <c r="B37" s="9" t="s">
        <v>27</v>
      </c>
    </row>
    <row r="38" spans="1:2" ht="15.75">
      <c r="A38" s="83"/>
      <c r="B38" s="9" t="s">
        <v>28</v>
      </c>
    </row>
    <row r="39" spans="1:4" ht="15.75">
      <c r="A39" s="83"/>
      <c r="B39" s="9" t="s">
        <v>29</v>
      </c>
      <c r="C39" s="2"/>
      <c r="D39">
        <f>IF(C39=1,1,0)</f>
        <v>0</v>
      </c>
    </row>
    <row r="40" spans="1:2" ht="15.75">
      <c r="A40" s="92"/>
      <c r="B40" s="10" t="s">
        <v>30</v>
      </c>
    </row>
    <row r="41" spans="1:2" ht="15.75">
      <c r="A41" s="8"/>
      <c r="B41" s="9"/>
    </row>
    <row r="42" spans="1:2" ht="15.75">
      <c r="A42" s="91" t="s">
        <v>74</v>
      </c>
      <c r="B42" s="9" t="s">
        <v>31</v>
      </c>
    </row>
    <row r="43" spans="1:2" ht="15.75">
      <c r="A43" s="83"/>
      <c r="B43" s="9" t="s">
        <v>32</v>
      </c>
    </row>
    <row r="44" spans="1:4" ht="15.75">
      <c r="A44" s="83"/>
      <c r="B44" s="9" t="s">
        <v>33</v>
      </c>
      <c r="C44" s="2"/>
      <c r="D44">
        <f>IF(C44=1,1,0)</f>
        <v>0</v>
      </c>
    </row>
    <row r="45" spans="1:2" ht="15.75">
      <c r="A45" s="92"/>
      <c r="B45" s="10" t="s">
        <v>34</v>
      </c>
    </row>
    <row r="46" spans="1:2" ht="15.75">
      <c r="A46" s="8"/>
      <c r="B46" s="9"/>
    </row>
    <row r="47" spans="1:2" ht="15.75">
      <c r="A47" s="91" t="s">
        <v>75</v>
      </c>
      <c r="B47" s="9" t="s">
        <v>35</v>
      </c>
    </row>
    <row r="48" spans="1:2" ht="15.75">
      <c r="A48" s="83"/>
      <c r="B48" s="9" t="s">
        <v>36</v>
      </c>
    </row>
    <row r="49" spans="1:4" ht="15.75">
      <c r="A49" s="83"/>
      <c r="B49" s="9" t="s">
        <v>37</v>
      </c>
      <c r="C49" s="2"/>
      <c r="D49">
        <f>IF(C49=4,1,0)</f>
        <v>0</v>
      </c>
    </row>
    <row r="50" spans="1:2" ht="15.75">
      <c r="A50" s="92"/>
      <c r="B50" s="9" t="s">
        <v>38</v>
      </c>
    </row>
    <row r="51" spans="1:2" ht="15.75">
      <c r="A51" s="32"/>
      <c r="B51" s="9"/>
    </row>
    <row r="52" spans="1:2" ht="15.75">
      <c r="A52" s="35" t="s">
        <v>76</v>
      </c>
      <c r="B52" s="9" t="s">
        <v>39</v>
      </c>
    </row>
    <row r="53" spans="1:2" ht="15.75">
      <c r="A53" s="11"/>
      <c r="B53" s="9" t="s">
        <v>40</v>
      </c>
    </row>
    <row r="54" spans="1:4" ht="15.75">
      <c r="A54" s="11"/>
      <c r="B54" s="9" t="s">
        <v>41</v>
      </c>
      <c r="C54" s="2"/>
      <c r="D54">
        <f>IF(C54=2,1,0)</f>
        <v>0</v>
      </c>
    </row>
    <row r="55" spans="1:2" ht="15.75">
      <c r="A55" s="12"/>
      <c r="B55" s="9" t="s">
        <v>42</v>
      </c>
    </row>
    <row r="56" spans="1:2" ht="15.75">
      <c r="A56" s="33"/>
      <c r="B56" s="9"/>
    </row>
    <row r="57" spans="1:2" ht="15.75">
      <c r="A57" s="14"/>
      <c r="B57" s="9" t="s">
        <v>43</v>
      </c>
    </row>
    <row r="58" spans="1:2" ht="15.75">
      <c r="A58" s="36" t="s">
        <v>77</v>
      </c>
      <c r="B58" s="9" t="s">
        <v>44</v>
      </c>
    </row>
    <row r="59" spans="1:4" ht="15.75">
      <c r="A59" s="11"/>
      <c r="B59" s="9" t="s">
        <v>45</v>
      </c>
      <c r="C59" s="2"/>
      <c r="D59">
        <f>IF(C59=2,1,0)</f>
        <v>0</v>
      </c>
    </row>
    <row r="60" spans="1:2" ht="15.75">
      <c r="A60" s="12"/>
      <c r="B60" s="9" t="s">
        <v>46</v>
      </c>
    </row>
    <row r="61" spans="1:2" ht="15.75">
      <c r="A61" s="7"/>
      <c r="B61" s="16"/>
    </row>
    <row r="62" spans="1:2" ht="15.75">
      <c r="A62" s="37" t="s">
        <v>78</v>
      </c>
      <c r="B62" s="17"/>
    </row>
    <row r="63" spans="1:2" ht="15.75">
      <c r="A63" s="15" t="s">
        <v>47</v>
      </c>
      <c r="B63" s="18"/>
    </row>
    <row r="64" spans="1:4" ht="15.75">
      <c r="A64" s="4"/>
      <c r="B64" s="19"/>
      <c r="C64" s="2"/>
      <c r="D64">
        <f>IF(C64=2,1,0)</f>
        <v>0</v>
      </c>
    </row>
    <row r="65" spans="1:2" ht="15.75">
      <c r="A65" s="11"/>
      <c r="B65" s="20"/>
    </row>
    <row r="66" spans="1:2" ht="15.75">
      <c r="A66" s="12"/>
      <c r="B66" s="21"/>
    </row>
    <row r="67" spans="1:2" ht="15.75">
      <c r="A67" s="7"/>
      <c r="B67" s="21"/>
    </row>
    <row r="68" spans="1:2" ht="15.75">
      <c r="A68" s="78" t="s">
        <v>79</v>
      </c>
      <c r="B68" s="22" t="s">
        <v>48</v>
      </c>
    </row>
    <row r="69" spans="1:2" ht="15.75">
      <c r="A69" s="79"/>
      <c r="B69" s="23" t="s">
        <v>49</v>
      </c>
    </row>
    <row r="70" spans="1:4" ht="15.75">
      <c r="A70" s="79"/>
      <c r="B70" s="9" t="s">
        <v>50</v>
      </c>
      <c r="C70" s="2"/>
      <c r="D70">
        <f>IF(C70=3,1,0)</f>
        <v>0</v>
      </c>
    </row>
    <row r="71" spans="1:2" ht="15.75">
      <c r="A71" s="80"/>
      <c r="B71" s="9" t="s">
        <v>51</v>
      </c>
    </row>
    <row r="72" spans="1:2" ht="15.75">
      <c r="A72" s="7"/>
      <c r="B72" s="9"/>
    </row>
    <row r="73" spans="1:2" ht="15.75">
      <c r="A73" s="38" t="s">
        <v>80</v>
      </c>
      <c r="B73" s="9" t="s">
        <v>53</v>
      </c>
    </row>
    <row r="74" spans="1:2" ht="15.75">
      <c r="A74" s="24" t="s">
        <v>52</v>
      </c>
      <c r="B74" s="9" t="s">
        <v>54</v>
      </c>
    </row>
    <row r="75" spans="1:4" ht="15.75">
      <c r="A75" s="24"/>
      <c r="B75" s="9" t="s">
        <v>55</v>
      </c>
      <c r="C75" s="2"/>
      <c r="D75">
        <f>IF(C75=1,1,0)</f>
        <v>0</v>
      </c>
    </row>
    <row r="76" spans="1:2" ht="15.75">
      <c r="A76" s="25"/>
      <c r="B76" s="9" t="s">
        <v>56</v>
      </c>
    </row>
    <row r="77" spans="1:2" ht="15.75">
      <c r="A77" s="7"/>
      <c r="B77" s="9"/>
    </row>
    <row r="78" spans="1:2" ht="15.75">
      <c r="A78" s="44" t="s">
        <v>84</v>
      </c>
      <c r="B78" s="9"/>
    </row>
    <row r="79" spans="1:4" ht="15.75">
      <c r="A79" s="39" t="s">
        <v>81</v>
      </c>
      <c r="C79" s="2"/>
      <c r="D79" s="9">
        <f>IF(C79=16,2,0)</f>
        <v>0</v>
      </c>
    </row>
    <row r="80" ht="12.75">
      <c r="A80" s="27" t="s">
        <v>57</v>
      </c>
    </row>
    <row r="81" spans="1:2" ht="15.75">
      <c r="A81" s="28"/>
      <c r="B81" s="9"/>
    </row>
    <row r="82" spans="1:2" ht="15.75">
      <c r="A82" s="7"/>
      <c r="B82" s="9"/>
    </row>
    <row r="83" spans="1:4" ht="15.75">
      <c r="A83" s="26"/>
      <c r="C83" s="2"/>
      <c r="D83" s="9">
        <f>IF(C83=36,2,0)</f>
        <v>0</v>
      </c>
    </row>
    <row r="84" ht="15.75">
      <c r="A84" s="40" t="s">
        <v>63</v>
      </c>
    </row>
    <row r="85" spans="1:2" ht="15.75">
      <c r="A85" s="28"/>
      <c r="B85" s="9"/>
    </row>
    <row r="86" spans="1:2" ht="15.75">
      <c r="A86" s="7"/>
      <c r="B86" s="9"/>
    </row>
    <row r="87" spans="1:4" ht="15.75">
      <c r="A87" s="39" t="s">
        <v>62</v>
      </c>
      <c r="C87" s="2"/>
      <c r="D87" s="9">
        <f>IF(C87=-3.15,2,0)</f>
        <v>0</v>
      </c>
    </row>
    <row r="88" ht="12.75">
      <c r="A88" s="27"/>
    </row>
    <row r="89" spans="1:2" ht="15.75">
      <c r="A89" s="28"/>
      <c r="B89" s="9"/>
    </row>
    <row r="90" spans="1:2" ht="15.75">
      <c r="A90" s="7"/>
      <c r="B90" s="9"/>
    </row>
    <row r="91" spans="1:2" ht="15.75">
      <c r="A91" s="39" t="s">
        <v>61</v>
      </c>
      <c r="B91" s="9"/>
    </row>
    <row r="92" spans="1:4" ht="15.75">
      <c r="A92" s="27" t="s">
        <v>58</v>
      </c>
      <c r="C92" s="2"/>
      <c r="D92" s="9">
        <f>IF(C92=18,2,0)</f>
        <v>0</v>
      </c>
    </row>
    <row r="93" ht="12.75">
      <c r="A93" s="27" t="s">
        <v>59</v>
      </c>
    </row>
    <row r="94" spans="1:2" ht="15.75">
      <c r="A94" s="27" t="s">
        <v>60</v>
      </c>
      <c r="B94" s="9"/>
    </row>
    <row r="95" spans="1:2" ht="15.75">
      <c r="A95" s="28"/>
      <c r="B95" s="9"/>
    </row>
    <row r="96" spans="1:2" ht="15.75">
      <c r="A96" s="7"/>
      <c r="B96" s="9"/>
    </row>
    <row r="97" spans="1:2" ht="15.75">
      <c r="A97" s="39" t="s">
        <v>64</v>
      </c>
      <c r="B97" s="9"/>
    </row>
    <row r="98" spans="1:4" ht="12.75">
      <c r="A98" s="27" t="s">
        <v>65</v>
      </c>
      <c r="C98" s="2"/>
      <c r="D98">
        <f>IF(C98=4,4,0)</f>
        <v>0</v>
      </c>
    </row>
    <row r="99" ht="12.75">
      <c r="A99" s="27" t="s">
        <v>82</v>
      </c>
    </row>
    <row r="100" ht="12.75">
      <c r="A100" s="27" t="s">
        <v>66</v>
      </c>
    </row>
    <row r="101" ht="12.75">
      <c r="A101" s="29"/>
    </row>
    <row r="102" ht="12.75">
      <c r="A102" s="8"/>
    </row>
    <row r="103" spans="2:3" ht="29.25">
      <c r="B103" s="13" t="s">
        <v>9</v>
      </c>
      <c r="C103" s="65">
        <f>SUM(D7,D12,D17,D22,D27,D33,D39,D44,D49,D54,D59,D64,D70,D75,D79,D83,D87,D92,D98)</f>
        <v>0</v>
      </c>
    </row>
    <row r="104" spans="2:3" ht="29.25">
      <c r="B104" s="3" t="s">
        <v>8</v>
      </c>
      <c r="C104" s="30">
        <f>IF(C103=0,"",IF(C103&gt;=17,5,IF(C103&gt;=16,4,IF(C103&gt;=6,3,2))))</f>
      </c>
    </row>
  </sheetData>
  <mergeCells count="11">
    <mergeCell ref="A5:A8"/>
    <mergeCell ref="A10:A13"/>
    <mergeCell ref="A15:A18"/>
    <mergeCell ref="A20:A23"/>
    <mergeCell ref="A25:A28"/>
    <mergeCell ref="A68:A71"/>
    <mergeCell ref="B25:B26"/>
    <mergeCell ref="B27:B28"/>
    <mergeCell ref="A37:A40"/>
    <mergeCell ref="A42:A45"/>
    <mergeCell ref="A47:A50"/>
  </mergeCells>
  <printOptions/>
  <pageMargins left="0.75" right="0.75" top="1" bottom="1" header="0.5" footer="0.5"/>
  <pageSetup horizontalDpi="600" verticalDpi="600" orientation="portrait" paperSize="9" r:id="rId27"/>
  <drawing r:id="rId26"/>
  <legacyDrawing r:id="rId25"/>
  <oleObjects>
    <oleObject progId="Equation.3" shapeId="22629" r:id="rId1"/>
    <oleObject progId="Equation.3" shapeId="98534" r:id="rId2"/>
    <oleObject progId="Equation.3" shapeId="143587" r:id="rId3"/>
    <oleObject progId="Equation.3" shapeId="220791" r:id="rId4"/>
    <oleObject progId="Equation.3" shapeId="246534" r:id="rId5"/>
    <oleObject progId="Equation.3" shapeId="252875" r:id="rId6"/>
    <oleObject progId="Equation.3" shapeId="256159" r:id="rId7"/>
    <oleObject progId="Equation.3" shapeId="262094" r:id="rId8"/>
    <oleObject progId="Equation.3" shapeId="269793" r:id="rId9"/>
    <oleObject progId="Equation.3" shapeId="276580" r:id="rId10"/>
    <oleObject progId="Equation.3" shapeId="282551" r:id="rId11"/>
    <oleObject progId="Equation.3" shapeId="362401" r:id="rId12"/>
    <oleObject progId="Equation.3" shapeId="396494" r:id="rId13"/>
    <oleObject progId="Equation.3" shapeId="446035" r:id="rId14"/>
    <oleObject progId="Equation.3" shapeId="449678" r:id="rId15"/>
    <oleObject progId="Equation.3" shapeId="452787" r:id="rId16"/>
    <oleObject progId="Equation.3" shapeId="456932" r:id="rId17"/>
    <oleObject progId="Equation.3" shapeId="457876" r:id="rId18"/>
    <oleObject progId="Equation.3" shapeId="34385" r:id="rId19"/>
    <oleObject progId="Equation.3" shapeId="80433" r:id="rId20"/>
    <oleObject progId="Equation.3" shapeId="93328" r:id="rId21"/>
    <oleObject progId="Equation.3" shapeId="94282" r:id="rId22"/>
    <oleObject progId="Equation.3" shapeId="104155" r:id="rId23"/>
    <oleObject progId="Equation.3" shapeId="283305" r:id="rId2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Mariya</cp:lastModifiedBy>
  <dcterms:created xsi:type="dcterms:W3CDTF">1996-10-08T23:32:33Z</dcterms:created>
  <dcterms:modified xsi:type="dcterms:W3CDTF">2009-11-16T17:23:05Z</dcterms:modified>
  <cp:category/>
  <cp:version/>
  <cp:contentType/>
  <cp:contentStatus/>
</cp:coreProperties>
</file>