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<sst xmlns="http://schemas.openxmlformats.org/spreadsheetml/2006/main" count="9" uniqueCount="9">
  <si>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Дата оплаты</t>
  </si>
  <si>
    <t>Показания счетчика</t>
  </si>
  <si>
    <t>Расход</t>
  </si>
  <si>
    <t>Начислено</t>
  </si>
  <si>
    <t>Пеня</t>
  </si>
  <si>
    <t>Тариф                (1Квт/ч)</t>
  </si>
  <si>
    <t>Итого к оплате</t>
  </si>
  <si>
    <t>Просроченные дни</t>
  </si>
  <si>
    <t>"Оплата электричества"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</si>
</sst>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.75"/>
      <name val="Arial Cyr"/>
      <family val="0"/>
    </font>
    <font>
      <b/>
      <sz val="16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>
        <color indexed="12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1" fontId="0" fillId="0" borderId="4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Ежемясячная общая сумма оплаты за расход электроэнергии 
(в рублях)
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"/>
          <c:y val="0.27275"/>
          <c:w val="0.85175"/>
          <c:h val="0.70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Лист1!$A$5</c:f>
              <c:strCache>
                <c:ptCount val="1"/>
                <c:pt idx="0">
                  <c:v>01.01.2009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Лист1!$H$5</c:f>
              <c:numCache>
                <c:ptCount val="1"/>
                <c:pt idx="0">
                  <c:v>1790.73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Лист1!$A$6</c:f>
              <c:strCache>
                <c:ptCount val="1"/>
                <c:pt idx="0">
                  <c:v>27.02.2009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Лист1!$H$6</c:f>
              <c:numCache>
                <c:ptCount val="1"/>
                <c:pt idx="0">
                  <c:v>968.9839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Лист1!$A$7</c:f>
              <c:strCache>
                <c:ptCount val="1"/>
                <c:pt idx="0">
                  <c:v>12.04.2009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Лист1!$H$7</c:f>
              <c:numCache>
                <c:ptCount val="1"/>
                <c:pt idx="0">
                  <c:v>927.2002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Лист1!$A$8</c:f>
              <c:strCache>
                <c:ptCount val="1"/>
                <c:pt idx="0">
                  <c:v>12.05.2009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Лист1!$H$8</c:f>
              <c:numCache>
                <c:ptCount val="1"/>
                <c:pt idx="0">
                  <c:v>1373.09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Лист1!$A$9</c:f>
              <c:strCache>
                <c:ptCount val="1"/>
                <c:pt idx="0">
                  <c:v>30.08.2009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Лист1!$H$9</c:f>
              <c:numCache>
                <c:ptCount val="1"/>
                <c:pt idx="0">
                  <c:v>1022.7058000000001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Лист1!$A$10</c:f>
              <c:strCache>
                <c:ptCount val="1"/>
                <c:pt idx="0">
                  <c:v>11.11.2009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Лист1!$H$10</c:f>
              <c:numCache>
                <c:ptCount val="1"/>
                <c:pt idx="0">
                  <c:v>1482.3265000000001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Лист1!$A$11</c:f>
              <c:strCache>
                <c:ptCount val="1"/>
                <c:pt idx="0">
                  <c:v>11.01.2010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Лист1!$H$11</c:f>
              <c:numCache>
                <c:ptCount val="1"/>
                <c:pt idx="0">
                  <c:v>1965.8236</c:v>
                </c:pt>
              </c:numCache>
            </c:numRef>
          </c:val>
          <c:shape val="box"/>
        </c:ser>
        <c:shape val="box"/>
        <c:axId val="27031287"/>
        <c:axId val="41954992"/>
      </c:bar3DChart>
      <c:catAx>
        <c:axId val="27031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954992"/>
        <c:crosses val="autoZero"/>
        <c:auto val="1"/>
        <c:lblOffset val="100"/>
        <c:noMultiLvlLbl val="0"/>
      </c:catAx>
      <c:valAx>
        <c:axId val="419549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312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188"/>
          <c:w val="0.18225"/>
          <c:h val="0.58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 Cyr"/>
              <a:ea typeface="Arial Cyr"/>
              <a:cs typeface="Arial Cyr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57150</xdr:rowOff>
    </xdr:from>
    <xdr:to>
      <xdr:col>8</xdr:col>
      <xdr:colOff>0</xdr:colOff>
      <xdr:row>39</xdr:row>
      <xdr:rowOff>85725</xdr:rowOff>
    </xdr:to>
    <xdr:graphicFrame>
      <xdr:nvGraphicFramePr>
        <xdr:cNvPr id="1" name="Chart 1"/>
        <xdr:cNvGraphicFramePr/>
      </xdr:nvGraphicFramePr>
      <xdr:xfrm>
        <a:off x="0" y="2809875"/>
        <a:ext cx="73056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J30" sqref="J30"/>
    </sheetView>
  </sheetViews>
  <sheetFormatPr defaultColWidth="9.00390625" defaultRowHeight="12.75"/>
  <cols>
    <col min="1" max="1" width="12.875" style="0" customWidth="1"/>
    <col min="2" max="2" width="11.125" style="0" customWidth="1"/>
    <col min="4" max="4" width="9.75390625" style="0" customWidth="1"/>
    <col min="5" max="5" width="11.25390625" style="0" customWidth="1"/>
    <col min="6" max="6" width="15.25390625" style="0" customWidth="1"/>
    <col min="7" max="7" width="12.25390625" style="0" customWidth="1"/>
    <col min="8" max="8" width="14.375" style="0" customWidth="1"/>
    <col min="9" max="9" width="18.75390625" style="0" customWidth="1"/>
  </cols>
  <sheetData>
    <row r="1" spans="1:2" ht="20.25">
      <c r="A1" s="11" t="s">
        <v>8</v>
      </c>
      <c r="B1" s="11"/>
    </row>
    <row r="3" spans="1:8" ht="56.25" customHeight="1">
      <c r="A3" s="12" t="s">
        <v>0</v>
      </c>
      <c r="B3" s="13" t="s">
        <v>1</v>
      </c>
      <c r="C3" s="12" t="s">
        <v>2</v>
      </c>
      <c r="D3" s="13" t="s">
        <v>5</v>
      </c>
      <c r="E3" s="14" t="s">
        <v>3</v>
      </c>
      <c r="F3" s="15" t="s">
        <v>7</v>
      </c>
      <c r="G3" s="12" t="s">
        <v>4</v>
      </c>
      <c r="H3" s="12" t="s">
        <v>6</v>
      </c>
    </row>
    <row r="4" spans="1:8" ht="12.75">
      <c r="A4" s="4">
        <v>39753</v>
      </c>
      <c r="B4" s="5">
        <v>16098</v>
      </c>
      <c r="C4" s="5"/>
      <c r="D4" s="5"/>
      <c r="E4" s="8"/>
      <c r="F4" s="10"/>
      <c r="G4" s="5"/>
      <c r="H4" s="7"/>
    </row>
    <row r="5" spans="1:8" ht="12.75">
      <c r="A5" s="6">
        <v>39814</v>
      </c>
      <c r="B5" s="5">
        <v>16998</v>
      </c>
      <c r="C5" s="5">
        <f>B5-B4</f>
        <v>900</v>
      </c>
      <c r="D5" s="5">
        <v>1.97</v>
      </c>
      <c r="E5" s="9">
        <f>C5*D5</f>
        <v>1773</v>
      </c>
      <c r="F5" s="10">
        <f>A5-A4</f>
        <v>61</v>
      </c>
      <c r="G5" s="7">
        <f>IF(F5&gt;41,E5*0.01,0)</f>
        <v>17.73</v>
      </c>
      <c r="H5" s="7">
        <f>E5+G5</f>
        <v>1790.73</v>
      </c>
    </row>
    <row r="6" spans="1:9" ht="12.75">
      <c r="A6" s="6">
        <v>39871</v>
      </c>
      <c r="B6" s="5">
        <v>17485</v>
      </c>
      <c r="C6" s="5">
        <f aca="true" t="shared" si="0" ref="C6:C11">B6-B5</f>
        <v>487</v>
      </c>
      <c r="D6" s="5">
        <v>1.97</v>
      </c>
      <c r="E6" s="9">
        <f aca="true" t="shared" si="1" ref="E6:E11">C6*D6</f>
        <v>959.39</v>
      </c>
      <c r="F6" s="10">
        <f aca="true" t="shared" si="2" ref="F6:F11">A6-A5</f>
        <v>57</v>
      </c>
      <c r="G6" s="7">
        <f aca="true" t="shared" si="3" ref="G6:G11">IF(F6&gt;41,E6*0.01,0)</f>
        <v>9.5939</v>
      </c>
      <c r="H6" s="7">
        <f aca="true" t="shared" si="4" ref="H6:H11">E6+G6</f>
        <v>968.9839</v>
      </c>
      <c r="I6" s="1"/>
    </row>
    <row r="7" spans="1:9" ht="12.75">
      <c r="A7" s="6">
        <v>39915</v>
      </c>
      <c r="B7" s="5">
        <v>17951</v>
      </c>
      <c r="C7" s="5">
        <f t="shared" si="0"/>
        <v>466</v>
      </c>
      <c r="D7" s="5">
        <v>1.97</v>
      </c>
      <c r="E7" s="9">
        <f t="shared" si="1"/>
        <v>918.02</v>
      </c>
      <c r="F7" s="10">
        <f t="shared" si="2"/>
        <v>44</v>
      </c>
      <c r="G7" s="7">
        <f t="shared" si="3"/>
        <v>9.1802</v>
      </c>
      <c r="H7" s="7">
        <f t="shared" si="4"/>
        <v>927.2002</v>
      </c>
      <c r="I7" s="1"/>
    </row>
    <row r="8" spans="1:8" ht="12.75">
      <c r="A8" s="6">
        <v>39945</v>
      </c>
      <c r="B8" s="5">
        <v>18648</v>
      </c>
      <c r="C8" s="5">
        <f t="shared" si="0"/>
        <v>697</v>
      </c>
      <c r="D8" s="5">
        <v>1.97</v>
      </c>
      <c r="E8" s="9">
        <f t="shared" si="1"/>
        <v>1373.09</v>
      </c>
      <c r="F8" s="10">
        <f t="shared" si="2"/>
        <v>30</v>
      </c>
      <c r="G8" s="7">
        <f t="shared" si="3"/>
        <v>0</v>
      </c>
      <c r="H8" s="7">
        <f t="shared" si="4"/>
        <v>1373.09</v>
      </c>
    </row>
    <row r="9" spans="1:8" ht="12.75">
      <c r="A9" s="6">
        <v>40055</v>
      </c>
      <c r="B9" s="5">
        <v>19162</v>
      </c>
      <c r="C9" s="5">
        <f t="shared" si="0"/>
        <v>514</v>
      </c>
      <c r="D9" s="5">
        <v>1.97</v>
      </c>
      <c r="E9" s="9">
        <f t="shared" si="1"/>
        <v>1012.58</v>
      </c>
      <c r="F9" s="10">
        <f t="shared" si="2"/>
        <v>110</v>
      </c>
      <c r="G9" s="7">
        <f t="shared" si="3"/>
        <v>10.1258</v>
      </c>
      <c r="H9" s="7">
        <f t="shared" si="4"/>
        <v>1022.7058000000001</v>
      </c>
    </row>
    <row r="10" spans="1:8" ht="12.75">
      <c r="A10" s="6">
        <v>40128</v>
      </c>
      <c r="B10" s="5">
        <v>19907</v>
      </c>
      <c r="C10" s="5">
        <f t="shared" si="0"/>
        <v>745</v>
      </c>
      <c r="D10" s="5">
        <v>1.97</v>
      </c>
      <c r="E10" s="9">
        <f t="shared" si="1"/>
        <v>1467.65</v>
      </c>
      <c r="F10" s="10">
        <f t="shared" si="2"/>
        <v>73</v>
      </c>
      <c r="G10" s="7">
        <f t="shared" si="3"/>
        <v>14.6765</v>
      </c>
      <c r="H10" s="7">
        <f t="shared" si="4"/>
        <v>1482.3265000000001</v>
      </c>
    </row>
    <row r="11" spans="1:8" ht="12.75">
      <c r="A11" s="6">
        <v>40189</v>
      </c>
      <c r="B11" s="5">
        <v>20895</v>
      </c>
      <c r="C11" s="5">
        <f t="shared" si="0"/>
        <v>988</v>
      </c>
      <c r="D11" s="5">
        <v>1.97</v>
      </c>
      <c r="E11" s="9">
        <f t="shared" si="1"/>
        <v>1946.36</v>
      </c>
      <c r="F11" s="10">
        <f t="shared" si="2"/>
        <v>61</v>
      </c>
      <c r="G11" s="7">
        <f t="shared" si="3"/>
        <v>19.4636</v>
      </c>
      <c r="H11" s="7">
        <f t="shared" si="4"/>
        <v>1965.8236</v>
      </c>
    </row>
    <row r="12" spans="1:7" ht="12.75">
      <c r="A12" s="16"/>
      <c r="B12" s="16"/>
      <c r="C12" s="16"/>
      <c r="D12" s="16"/>
      <c r="E12" s="17"/>
      <c r="G12" s="3"/>
    </row>
    <row r="17" ht="12.75">
      <c r="A17" s="1"/>
    </row>
    <row r="18" ht="12.75">
      <c r="A18" s="1"/>
    </row>
    <row r="19" ht="12.75">
      <c r="A19" s="2"/>
    </row>
  </sheetData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school65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SysAdm</dc:creator>
  <cp:keywords/>
  <dc:description/>
  <cp:lastModifiedBy>SysAdm</cp:lastModifiedBy>
  <dcterms:created xsi:type="dcterms:W3CDTF">2011-03-25T06:36:33Z</dcterms:created>
  <dcterms:modified xsi:type="dcterms:W3CDTF">2011-03-25T10:38:55Z</dcterms:modified>
  <cp:category/>
  <cp:version/>
  <cp:contentType/>
  <cp:contentStatus/>
</cp:coreProperties>
</file>