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<sst xmlns="http://schemas.openxmlformats.org/spreadsheetml/2006/main" count="81" uniqueCount="38">
  <si>
    <t>Задания I группы</t>
  </si>
  <si>
    <t>Почему место, где я живу называют "Малой Родиной"?</t>
  </si>
  <si>
    <t>Общая площадь России</t>
  </si>
  <si>
    <t>Площадь Омской области</t>
  </si>
  <si>
    <t>тыс.км2</t>
  </si>
  <si>
    <t>%</t>
  </si>
  <si>
    <t>Площадь Тарского района</t>
  </si>
  <si>
    <t>Задания II  группы</t>
  </si>
  <si>
    <t>Почему мне интересно в нашем Прииртышье?</t>
  </si>
  <si>
    <t>Омская область</t>
  </si>
  <si>
    <t>Общая площадь</t>
  </si>
  <si>
    <t>Озера</t>
  </si>
  <si>
    <t>болота</t>
  </si>
  <si>
    <t>леса</t>
  </si>
  <si>
    <t>(тыс.км2)</t>
  </si>
  <si>
    <t>Тарский район               (тыс.км2)</t>
  </si>
  <si>
    <t>Леса</t>
  </si>
  <si>
    <t>Равнины и водоемы</t>
  </si>
  <si>
    <t>Кто мои соседи?</t>
  </si>
  <si>
    <t>всего</t>
  </si>
  <si>
    <t>русские</t>
  </si>
  <si>
    <t>татары</t>
  </si>
  <si>
    <t>немцы</t>
  </si>
  <si>
    <t>украинцы</t>
  </si>
  <si>
    <t>эстонцы</t>
  </si>
  <si>
    <t>другие</t>
  </si>
  <si>
    <t>чел.</t>
  </si>
  <si>
    <t>Можно ли активность моего класса отразить в процентах?</t>
  </si>
  <si>
    <t>всего учащихся</t>
  </si>
  <si>
    <t>школа искусств</t>
  </si>
  <si>
    <t>ДЮТ</t>
  </si>
  <si>
    <t>СЮТ</t>
  </si>
  <si>
    <t>ДЮСШ</t>
  </si>
  <si>
    <t>школьные кружки</t>
  </si>
  <si>
    <t>общая занятость</t>
  </si>
  <si>
    <t>Введите в таблицы данные из карточек</t>
  </si>
  <si>
    <t>Задания группы 3</t>
  </si>
  <si>
    <t>задания группы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</si>
</sst>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i/>
      <sz val="18"/>
      <color indexed="36"/>
      <name val="Calibri"/>
      <family val="2"/>
    </font>
    <font>
      <sz val="16"/>
      <color indexed="8"/>
      <name val="Calibri"/>
      <family val="2"/>
    </font>
    <font>
      <sz val="22"/>
      <color indexed="36"/>
      <name val="Calibri"/>
      <family val="2"/>
    </font>
    <font>
      <sz val="11"/>
      <color indexed="36"/>
      <name val="Calibri"/>
      <family val="2"/>
    </font>
    <font>
      <sz val="26"/>
      <color indexed="8"/>
      <name val="Calibri"/>
      <family val="2"/>
    </font>
    <font>
      <sz val="18"/>
      <color indexed="36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distributed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Лист1!$C$10:$D$10</c:f>
              <c:numCache/>
            </c:numRef>
          </c:val>
          <c:shape val="box"/>
        </c:ser>
        <c:shape val="box"/>
        <c:axId val="64481889"/>
        <c:axId val="43466090"/>
      </c:bar3DChart>
      <c:catAx>
        <c:axId val="6448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66090"/>
        <c:crosses val="autoZero"/>
        <c:auto val="1"/>
        <c:lblOffset val="100"/>
        <c:tickLblSkip val="1"/>
        <c:noMultiLvlLbl val="0"/>
      </c:catAx>
      <c:valAx>
        <c:axId val="43466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1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Лист1!$C$21:$D$21</c:f>
              <c:numCache/>
            </c:numRef>
          </c:val>
          <c:shape val="box"/>
        </c:ser>
        <c:overlap val="100"/>
        <c:shape val="box"/>
        <c:axId val="55650491"/>
        <c:axId val="31092372"/>
      </c:bar3DChart>
      <c:catAx>
        <c:axId val="5565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2372"/>
        <c:crosses val="autoZero"/>
        <c:auto val="1"/>
        <c:lblOffset val="100"/>
        <c:tickLblSkip val="1"/>
        <c:noMultiLvlLbl val="0"/>
      </c:catAx>
      <c:valAx>
        <c:axId val="31092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04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8"/>
          <c:y val="0.0345"/>
          <c:w val="0.96125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Лист2!$A$10:$D$10</c:f>
              <c:numCache/>
            </c:numRef>
          </c:val>
          <c:shape val="box"/>
        </c:ser>
        <c:overlap val="100"/>
        <c:shape val="box"/>
        <c:axId val="11395893"/>
        <c:axId val="35454174"/>
      </c:bar3DChart>
      <c:catAx>
        <c:axId val="1139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174"/>
        <c:crosses val="autoZero"/>
        <c:auto val="1"/>
        <c:lblOffset val="100"/>
        <c:tickLblSkip val="1"/>
        <c:noMultiLvlLbl val="0"/>
      </c:catAx>
      <c:valAx>
        <c:axId val="35454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58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35"/>
          <c:w val="0.96075"/>
          <c:h val="0.92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Лист2!$A$18:$C$18</c:f>
              <c:numCache/>
            </c:numRef>
          </c:val>
          <c:shape val="box"/>
        </c:ser>
        <c:overlap val="100"/>
        <c:shape val="box"/>
        <c:axId val="50652111"/>
        <c:axId val="53215816"/>
      </c:bar3D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15816"/>
        <c:crosses val="autoZero"/>
        <c:auto val="1"/>
        <c:lblOffset val="100"/>
        <c:tickLblSkip val="1"/>
        <c:noMultiLvlLbl val="0"/>
      </c:catAx>
      <c:valAx>
        <c:axId val="53215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21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0205"/>
          <c:w val="0.49075"/>
          <c:h val="0.95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val>
            <c:numRef>
              <c:f>Лист3!$B$9:$G$9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01675"/>
          <c:w val="0.036"/>
          <c:h val="0.34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-0.00625"/>
          <c:w val="0.9705"/>
          <c:h val="0.9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Лист4!$C$9:$H$9</c:f>
              <c:numCache/>
            </c:numRef>
          </c:val>
        </c:ser>
        <c:axId val="9180297"/>
        <c:axId val="15513810"/>
      </c:barChart>
      <c:catAx>
        <c:axId val="91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3810"/>
        <c:crosses val="autoZero"/>
        <c:auto val="1"/>
        <c:lblOffset val="100"/>
        <c:tickLblSkip val="1"/>
        <c:noMultiLvlLbl val="0"/>
      </c:catAx>
      <c:valAx>
        <c:axId val="155138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80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0345"/>
          <c:w val="0.9455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Лист4!$O$7:$P$7</c:f>
              <c:numCache/>
            </c:numRef>
          </c:val>
          <c:shape val="cylinder"/>
        </c:ser>
        <c:overlap val="100"/>
        <c:shape val="cylinder"/>
        <c:axId val="5406563"/>
        <c:axId val="48659068"/>
      </c:bar3DChart>
      <c:catAx>
        <c:axId val="54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9068"/>
        <c:crosses val="autoZero"/>
        <c:auto val="1"/>
        <c:lblOffset val="100"/>
        <c:tickLblSkip val="1"/>
        <c:noMultiLvlLbl val="0"/>
      </c:catAx>
      <c:valAx>
        <c:axId val="48659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5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0.20125</cdr:y>
    </cdr:from>
    <cdr:to>
      <cdr:x>0.3595</cdr:x>
      <cdr:y>0.87175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33475" y="542925"/>
          <a:ext cx="504825" cy="1838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0.19675</cdr:y>
    </cdr:from>
    <cdr:to>
      <cdr:x>0.36425</cdr:x>
      <cdr:y>0.88375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162050" y="533400"/>
          <a:ext cx="495300" cy="1885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0.55725</cdr:x>
      <cdr:y>0.54075</cdr:y>
    </cdr:from>
    <cdr:to>
      <cdr:x>0.9595</cdr:x>
      <cdr:y>0.7625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1476375"/>
          <a:ext cx="18383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Площадь Тарского района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66675</xdr:rowOff>
    </xdr:from>
    <xdr:to>
      <xdr:col>11</xdr:col>
      <xdr:colOff>285750</xdr:colOff>
      <xdr:row>14</xdr:row>
      <xdr:rowOff>142875</xdr:rowOff>
    </xdr:to>
    <xdr:graphicFrame>
      <xdr:nvGraphicFramePr>
        <xdr:cNvPr id="1" name="Диаграмма 2"/>
        <xdr:cNvGraphicFramePr/>
      </xdr:nvGraphicFramePr>
      <xdr:xfrm>
        <a:off x="5762625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3</xdr:row>
      <xdr:rowOff>257175</xdr:rowOff>
    </xdr:from>
    <xdr:to>
      <xdr:col>7</xdr:col>
      <xdr:colOff>28575</xdr:colOff>
      <xdr:row>11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172325" y="1038225"/>
          <a:ext cx="4667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Площадь России</a:t>
          </a:r>
        </a:p>
      </xdr:txBody>
    </xdr:sp>
    <xdr:clientData/>
  </xdr:twoCellAnchor>
  <xdr:twoCellAnchor>
    <xdr:from>
      <xdr:col>8</xdr:col>
      <xdr:colOff>228600</xdr:colOff>
      <xdr:row>8</xdr:row>
      <xdr:rowOff>47625</xdr:rowOff>
    </xdr:from>
    <xdr:to>
      <xdr:col>10</xdr:col>
      <xdr:colOff>400050</xdr:colOff>
      <xdr:row>10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448675" y="2447925"/>
          <a:ext cx="1390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Площадь Омской области</a:t>
          </a:r>
        </a:p>
      </xdr:txBody>
    </xdr:sp>
    <xdr:clientData/>
  </xdr:twoCellAnchor>
  <xdr:twoCellAnchor>
    <xdr:from>
      <xdr:col>5</xdr:col>
      <xdr:colOff>466725</xdr:colOff>
      <xdr:row>15</xdr:row>
      <xdr:rowOff>190500</xdr:rowOff>
    </xdr:from>
    <xdr:to>
      <xdr:col>11</xdr:col>
      <xdr:colOff>276225</xdr:colOff>
      <xdr:row>26</xdr:row>
      <xdr:rowOff>76200</xdr:rowOff>
    </xdr:to>
    <xdr:graphicFrame>
      <xdr:nvGraphicFramePr>
        <xdr:cNvPr id="4" name="Диаграмма 5"/>
        <xdr:cNvGraphicFramePr/>
      </xdr:nvGraphicFramePr>
      <xdr:xfrm>
        <a:off x="5753100" y="41243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1704975</xdr:colOff>
      <xdr:row>16</xdr:row>
      <xdr:rowOff>514350</xdr:rowOff>
    </xdr:from>
    <xdr:to>
      <xdr:col>6</xdr:col>
      <xdr:colOff>561975</xdr:colOff>
      <xdr:row>23</xdr:row>
      <xdr:rowOff>66675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991350" y="4648200"/>
          <a:ext cx="5715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площадь Омской области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</cdr:x>
      <cdr:y>0.31775</cdr:y>
    </cdr:from>
    <cdr:to>
      <cdr:x>0.91675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895350"/>
          <a:ext cx="12382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равнины и водоемы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5</xdr:row>
      <xdr:rowOff>19050</xdr:rowOff>
    </xdr:from>
    <xdr:to>
      <xdr:col>13</xdr:col>
      <xdr:colOff>257175</xdr:colOff>
      <xdr:row>13</xdr:row>
      <xdr:rowOff>190500</xdr:rowOff>
    </xdr:to>
    <xdr:graphicFrame>
      <xdr:nvGraphicFramePr>
        <xdr:cNvPr id="1" name="Диаграмма 1"/>
        <xdr:cNvGraphicFramePr/>
      </xdr:nvGraphicFramePr>
      <xdr:xfrm>
        <a:off x="6172200" y="1295400"/>
        <a:ext cx="5172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5</xdr:row>
      <xdr:rowOff>361950</xdr:rowOff>
    </xdr:from>
    <xdr:to>
      <xdr:col>7</xdr:col>
      <xdr:colOff>76200</xdr:colOff>
      <xdr:row>10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10425" y="1638300"/>
          <a:ext cx="29527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общая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площадь</a:t>
          </a:r>
        </a:p>
      </xdr:txBody>
    </xdr:sp>
    <xdr:clientData/>
  </xdr:twoCellAnchor>
  <xdr:twoCellAnchor>
    <xdr:from>
      <xdr:col>8</xdr:col>
      <xdr:colOff>47625</xdr:colOff>
      <xdr:row>8</xdr:row>
      <xdr:rowOff>314325</xdr:rowOff>
    </xdr:from>
    <xdr:to>
      <xdr:col>9</xdr:col>
      <xdr:colOff>85725</xdr:colOff>
      <xdr:row>9</xdr:row>
      <xdr:rowOff>257175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86725" y="2914650"/>
          <a:ext cx="647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озера</a:t>
          </a:r>
        </a:p>
      </xdr:txBody>
    </xdr:sp>
    <xdr:clientData/>
  </xdr:twoCellAnchor>
  <xdr:twoCellAnchor>
    <xdr:from>
      <xdr:col>9</xdr:col>
      <xdr:colOff>361950</xdr:colOff>
      <xdr:row>7</xdr:row>
      <xdr:rowOff>285750</xdr:rowOff>
    </xdr:from>
    <xdr:to>
      <xdr:col>10</xdr:col>
      <xdr:colOff>561975</xdr:colOff>
      <xdr:row>8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010650" y="2533650"/>
          <a:ext cx="809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болота</a:t>
          </a:r>
        </a:p>
      </xdr:txBody>
    </xdr:sp>
    <xdr:clientData/>
  </xdr:twoCellAnchor>
  <xdr:twoCellAnchor>
    <xdr:from>
      <xdr:col>11</xdr:col>
      <xdr:colOff>276225</xdr:colOff>
      <xdr:row>7</xdr:row>
      <xdr:rowOff>114300</xdr:rowOff>
    </xdr:from>
    <xdr:to>
      <xdr:col>12</xdr:col>
      <xdr:colOff>581025</xdr:colOff>
      <xdr:row>8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144125" y="2362200"/>
          <a:ext cx="9144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леса</a:t>
          </a:r>
        </a:p>
      </xdr:txBody>
    </xdr:sp>
    <xdr:clientData/>
  </xdr:twoCellAnchor>
  <xdr:twoCellAnchor>
    <xdr:from>
      <xdr:col>5</xdr:col>
      <xdr:colOff>9525</xdr:colOff>
      <xdr:row>14</xdr:row>
      <xdr:rowOff>190500</xdr:rowOff>
    </xdr:from>
    <xdr:to>
      <xdr:col>13</xdr:col>
      <xdr:colOff>247650</xdr:colOff>
      <xdr:row>27</xdr:row>
      <xdr:rowOff>66675</xdr:rowOff>
    </xdr:to>
    <xdr:graphicFrame>
      <xdr:nvGraphicFramePr>
        <xdr:cNvPr id="6" name="Диаграмма 6"/>
        <xdr:cNvGraphicFramePr/>
      </xdr:nvGraphicFramePr>
      <xdr:xfrm>
        <a:off x="6219825" y="4324350"/>
        <a:ext cx="51149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7</xdr:col>
      <xdr:colOff>314325</xdr:colOff>
      <xdr:row>23</xdr:row>
      <xdr:rowOff>180975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429500" y="4705350"/>
          <a:ext cx="3143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общая площадь</a:t>
          </a:r>
        </a:p>
      </xdr:txBody>
    </xdr:sp>
    <xdr:clientData/>
  </xdr:twoCellAnchor>
  <xdr:twoCellAnchor>
    <xdr:from>
      <xdr:col>8</xdr:col>
      <xdr:colOff>581025</xdr:colOff>
      <xdr:row>16</xdr:row>
      <xdr:rowOff>66675</xdr:rowOff>
    </xdr:from>
    <xdr:to>
      <xdr:col>10</xdr:col>
      <xdr:colOff>76200</xdr:colOff>
      <xdr:row>17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620125" y="4772025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леса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0.05975</cdr:y>
    </cdr:from>
    <cdr:to>
      <cdr:x>0.95275</cdr:x>
      <cdr:y>0.13675</cdr:y>
    </cdr:to>
    <cdr:sp>
      <cdr:nvSpPr>
        <cdr:cNvPr id="1" name="TextBox 1"/>
        <cdr:cNvSpPr txBox="1">
          <a:spLocks noChangeArrowheads="1"/>
        </cdr:cNvSpPr>
      </cdr:nvSpPr>
      <cdr:spPr>
        <a:xfrm>
          <a:off x="5915025" y="238125"/>
          <a:ext cx="1476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татары</a:t>
          </a:r>
        </a:p>
      </cdr:txBody>
    </cdr:sp>
  </cdr:relSizeAnchor>
  <cdr:relSizeAnchor xmlns:cdr="http://schemas.openxmlformats.org/drawingml/2006/chartDrawing">
    <cdr:from>
      <cdr:x>0.75875</cdr:x>
      <cdr:y>0.1755</cdr:y>
    </cdr:from>
    <cdr:to>
      <cdr:x>0.9515</cdr:x>
      <cdr:y>0.2905</cdr:y>
    </cdr:to>
    <cdr:sp>
      <cdr:nvSpPr>
        <cdr:cNvPr id="2" name="TextBox 2"/>
        <cdr:cNvSpPr txBox="1">
          <a:spLocks noChangeArrowheads="1"/>
        </cdr:cNvSpPr>
      </cdr:nvSpPr>
      <cdr:spPr>
        <a:xfrm>
          <a:off x="5886450" y="704850"/>
          <a:ext cx="14954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украинцы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10</xdr:row>
      <xdr:rowOff>142875</xdr:rowOff>
    </xdr:from>
    <xdr:to>
      <xdr:col>10</xdr:col>
      <xdr:colOff>390525</xdr:colOff>
      <xdr:row>31</xdr:row>
      <xdr:rowOff>190500</xdr:rowOff>
    </xdr:to>
    <xdr:graphicFrame>
      <xdr:nvGraphicFramePr>
        <xdr:cNvPr id="1" name="Диаграмма 6"/>
        <xdr:cNvGraphicFramePr/>
      </xdr:nvGraphicFramePr>
      <xdr:xfrm>
        <a:off x="381000" y="3000375"/>
        <a:ext cx="77628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10</xdr:row>
      <xdr:rowOff>180975</xdr:rowOff>
    </xdr:from>
    <xdr:to>
      <xdr:col>10</xdr:col>
      <xdr:colOff>247650</xdr:colOff>
      <xdr:row>13</xdr:row>
      <xdr:rowOff>28575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6248400" y="3038475"/>
          <a:ext cx="1752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русские</a:t>
          </a:r>
        </a:p>
      </xdr:txBody>
    </xdr:sp>
    <xdr:clientData/>
  </xdr:twoCellAnchor>
  <xdr:oneCellAnchor>
    <xdr:from>
      <xdr:col>11</xdr:col>
      <xdr:colOff>447675</xdr:colOff>
      <xdr:row>15</xdr:row>
      <xdr:rowOff>104775</xdr:rowOff>
    </xdr:from>
    <xdr:ext cx="190500" cy="285750"/>
    <xdr:sp fLocksText="0">
      <xdr:nvSpPr>
        <xdr:cNvPr id="3" name="TextBox 8"/>
        <xdr:cNvSpPr txBox="1">
          <a:spLocks noChangeArrowheads="1"/>
        </xdr:cNvSpPr>
      </xdr:nvSpPr>
      <xdr:spPr>
        <a:xfrm>
          <a:off x="8810625" y="39147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361950</xdr:colOff>
      <xdr:row>13</xdr:row>
      <xdr:rowOff>85725</xdr:rowOff>
    </xdr:from>
    <xdr:to>
      <xdr:col>9</xdr:col>
      <xdr:colOff>552450</xdr:colOff>
      <xdr:row>15</xdr:row>
      <xdr:rowOff>171450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6286500" y="3514725"/>
          <a:ext cx="1409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немцы</a:t>
          </a:r>
        </a:p>
      </xdr:txBody>
    </xdr:sp>
    <xdr:clientData/>
  </xdr:twoCellAnchor>
  <xdr:twoCellAnchor>
    <xdr:from>
      <xdr:col>7</xdr:col>
      <xdr:colOff>361950</xdr:colOff>
      <xdr:row>15</xdr:row>
      <xdr:rowOff>161925</xdr:rowOff>
    </xdr:from>
    <xdr:to>
      <xdr:col>10</xdr:col>
      <xdr:colOff>152400</xdr:colOff>
      <xdr:row>20</xdr:row>
      <xdr:rowOff>180975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6286500" y="3971925"/>
          <a:ext cx="16192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эстонцы</a:t>
          </a:r>
        </a:p>
      </xdr:txBody>
    </xdr:sp>
    <xdr:clientData/>
  </xdr:twoCellAnchor>
  <xdr:twoCellAnchor>
    <xdr:from>
      <xdr:col>7</xdr:col>
      <xdr:colOff>352425</xdr:colOff>
      <xdr:row>17</xdr:row>
      <xdr:rowOff>19050</xdr:rowOff>
    </xdr:from>
    <xdr:to>
      <xdr:col>9</xdr:col>
      <xdr:colOff>381000</xdr:colOff>
      <xdr:row>19</xdr:row>
      <xdr:rowOff>171450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6276975" y="4210050"/>
          <a:ext cx="1247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другие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0.23825</cdr:x>
      <cdr:y>0.391</cdr:y>
    </cdr:from>
    <cdr:to>
      <cdr:x>0.38025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1438275"/>
          <a:ext cx="9620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школа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искусств</a:t>
          </a:r>
        </a:p>
      </cdr:txBody>
    </cdr:sp>
  </cdr:relSizeAnchor>
  <cdr:relSizeAnchor xmlns:cdr="http://schemas.openxmlformats.org/drawingml/2006/chartDrawing">
    <cdr:from>
      <cdr:x>0.409</cdr:x>
      <cdr:y>0.62</cdr:y>
    </cdr:from>
    <cdr:to>
      <cdr:x>0.49825</cdr:x>
      <cdr:y>0.752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0" y="2286000"/>
          <a:ext cx="6000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ДЮТ</a:t>
          </a:r>
        </a:p>
      </cdr:txBody>
    </cdr:sp>
  </cdr:relSizeAnchor>
  <cdr:relSizeAnchor xmlns:cdr="http://schemas.openxmlformats.org/drawingml/2006/chartDrawing">
    <cdr:from>
      <cdr:x>0.7035</cdr:x>
      <cdr:y>0.5125</cdr:y>
    </cdr:from>
    <cdr:to>
      <cdr:x>0.81025</cdr:x>
      <cdr:y>0.63925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0" y="1885950"/>
          <a:ext cx="7239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ДЮСШ</a:t>
          </a:r>
        </a:p>
      </cdr:txBody>
    </cdr:sp>
  </cdr:relSizeAnchor>
  <cdr:relSizeAnchor xmlns:cdr="http://schemas.openxmlformats.org/drawingml/2006/chartDrawing">
    <cdr:from>
      <cdr:x>0.82425</cdr:x>
      <cdr:y>0.567</cdr:y>
    </cdr:from>
    <cdr:to>
      <cdr:x>0.9925</cdr:x>
      <cdr:y>0.7365</cdr:y>
    </cdr:to>
    <cdr:sp>
      <cdr:nvSpPr>
        <cdr:cNvPr id="4" name="TextBox 4"/>
        <cdr:cNvSpPr txBox="1">
          <a:spLocks noChangeArrowheads="1"/>
        </cdr:cNvSpPr>
      </cdr:nvSpPr>
      <cdr:spPr>
        <a:xfrm>
          <a:off x="5581650" y="2085975"/>
          <a:ext cx="11430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школьные кружки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10</xdr:row>
      <xdr:rowOff>180975</xdr:rowOff>
    </xdr:from>
    <xdr:to>
      <xdr:col>7</xdr:col>
      <xdr:colOff>990600</xdr:colOff>
      <xdr:row>29</xdr:row>
      <xdr:rowOff>114300</xdr:rowOff>
    </xdr:to>
    <xdr:graphicFrame>
      <xdr:nvGraphicFramePr>
        <xdr:cNvPr id="1" name="Диаграмма 2"/>
        <xdr:cNvGraphicFramePr/>
      </xdr:nvGraphicFramePr>
      <xdr:xfrm>
        <a:off x="866775" y="2905125"/>
        <a:ext cx="6772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11</xdr:row>
      <xdr:rowOff>0</xdr:rowOff>
    </xdr:from>
    <xdr:to>
      <xdr:col>2</xdr:col>
      <xdr:colOff>1304925</xdr:colOff>
      <xdr:row>13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52550" y="2914650"/>
          <a:ext cx="1171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всего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учащихся</a:t>
          </a:r>
        </a:p>
      </xdr:txBody>
    </xdr:sp>
    <xdr:clientData/>
  </xdr:twoCellAnchor>
  <xdr:twoCellAnchor>
    <xdr:from>
      <xdr:col>4</xdr:col>
      <xdr:colOff>142875</xdr:colOff>
      <xdr:row>24</xdr:row>
      <xdr:rowOff>57150</xdr:rowOff>
    </xdr:from>
    <xdr:to>
      <xdr:col>4</xdr:col>
      <xdr:colOff>723900</xdr:colOff>
      <xdr:row>26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600575" y="5591175"/>
          <a:ext cx="58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СЮТ</a:t>
          </a:r>
        </a:p>
      </xdr:txBody>
    </xdr:sp>
    <xdr:clientData/>
  </xdr:twoCellAnchor>
  <xdr:twoCellAnchor>
    <xdr:from>
      <xdr:col>7</xdr:col>
      <xdr:colOff>1123950</xdr:colOff>
      <xdr:row>12</xdr:row>
      <xdr:rowOff>66675</xdr:rowOff>
    </xdr:from>
    <xdr:to>
      <xdr:col>12</xdr:col>
      <xdr:colOff>504825</xdr:colOff>
      <xdr:row>26</xdr:row>
      <xdr:rowOff>142875</xdr:rowOff>
    </xdr:to>
    <xdr:graphicFrame>
      <xdr:nvGraphicFramePr>
        <xdr:cNvPr id="4" name="Диаграмма 5"/>
        <xdr:cNvGraphicFramePr/>
      </xdr:nvGraphicFramePr>
      <xdr:xfrm>
        <a:off x="7772400" y="3314700"/>
        <a:ext cx="3638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zoomScalePageLayoutView="0" workbookViewId="0" topLeftCell="C10">
      <selection activeCell="C29" sqref="C29:D29"/>
    </sheetView>
  </sheetViews>
  <sheetFormatPr defaultColWidth="9.140625" defaultRowHeight="15"/>
  <cols>
    <col min="3" max="3" width="26.8515625" style="0" customWidth="1"/>
    <col min="4" max="4" width="25.00390625" style="0" customWidth="1"/>
    <col min="6" max="6" width="25.7109375" style="0" customWidth="1"/>
  </cols>
  <sheetData>
    <row r="2" spans="6:7" ht="31.5">
      <c r="F2" s="3" t="s">
        <v>0</v>
      </c>
      <c r="G2" s="3"/>
    </row>
    <row r="4" spans="3:11" ht="23.25">
      <c r="C4" s="4" t="s">
        <v>1</v>
      </c>
      <c r="D4" s="5"/>
      <c r="E4" s="5"/>
      <c r="F4" s="5"/>
      <c r="G4" s="5"/>
      <c r="H4" s="5"/>
      <c r="I4" s="5"/>
      <c r="J4" s="5"/>
      <c r="K4" s="5"/>
    </row>
    <row r="5" ht="15.75" thickBot="1"/>
    <row r="6" spans="2:4" ht="43.5" thickBot="1" thickTop="1">
      <c r="B6">
        <v>1</v>
      </c>
      <c r="C6" s="6" t="s">
        <v>2</v>
      </c>
      <c r="D6" s="6" t="s">
        <v>3</v>
      </c>
    </row>
    <row r="7" spans="3:4" ht="22.5" thickBot="1" thickTop="1">
      <c r="C7" s="6" t="s">
        <v>4</v>
      </c>
      <c r="D7" s="6" t="s">
        <v>4</v>
      </c>
    </row>
    <row r="8" spans="3:4" ht="22.5" thickBot="1" thickTop="1">
      <c r="C8" s="6"/>
      <c r="D8" s="6"/>
    </row>
    <row r="9" spans="3:4" ht="22.5" thickBot="1" thickTop="1">
      <c r="C9" s="6" t="s">
        <v>5</v>
      </c>
      <c r="D9" s="6" t="s">
        <v>5</v>
      </c>
    </row>
    <row r="10" spans="3:4" ht="22.5" thickBot="1" thickTop="1">
      <c r="C10" s="6">
        <f>C8*100/17100</f>
        <v>0</v>
      </c>
      <c r="D10" s="6" t="e">
        <f>ROUND(D11,2)</f>
        <v>#DIV/0!</v>
      </c>
    </row>
    <row r="11" ht="15.75" thickTop="1">
      <c r="D11" s="18" t="e">
        <f>D8*100/C8</f>
        <v>#DIV/0!</v>
      </c>
    </row>
    <row r="16" ht="15.75" thickBot="1"/>
    <row r="17" spans="2:4" ht="43.5" thickBot="1" thickTop="1">
      <c r="B17" s="2">
        <v>2</v>
      </c>
      <c r="C17" s="6" t="s">
        <v>3</v>
      </c>
      <c r="D17" s="6" t="s">
        <v>6</v>
      </c>
    </row>
    <row r="18" spans="3:4" ht="22.5" thickBot="1" thickTop="1">
      <c r="C18" s="6" t="s">
        <v>4</v>
      </c>
      <c r="D18" s="6" t="s">
        <v>4</v>
      </c>
    </row>
    <row r="19" spans="3:4" ht="22.5" thickBot="1" thickTop="1">
      <c r="C19" s="6"/>
      <c r="D19" s="6">
        <f>C19/100*D21</f>
        <v>0</v>
      </c>
    </row>
    <row r="20" spans="3:4" ht="22.5" thickBot="1" thickTop="1">
      <c r="C20" s="6" t="s">
        <v>5</v>
      </c>
      <c r="D20" s="6" t="s">
        <v>5</v>
      </c>
    </row>
    <row r="21" spans="3:4" ht="22.5" thickBot="1" thickTop="1">
      <c r="C21" s="6">
        <f>C19*100/141.1</f>
        <v>0</v>
      </c>
      <c r="D21" s="6"/>
    </row>
    <row r="22" ht="15.75" thickTop="1"/>
    <row r="29" ht="21">
      <c r="C29" s="19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3">
      <selection activeCell="A23" sqref="A23:B23"/>
    </sheetView>
  </sheetViews>
  <sheetFormatPr defaultColWidth="9.140625" defaultRowHeight="15"/>
  <cols>
    <col min="1" max="1" width="23.28125" style="0" customWidth="1"/>
    <col min="2" max="2" width="15.28125" style="0" customWidth="1"/>
    <col min="3" max="3" width="27.140625" style="0" customWidth="1"/>
    <col min="4" max="4" width="13.28125" style="0" customWidth="1"/>
    <col min="5" max="5" width="14.140625" style="0" customWidth="1"/>
  </cols>
  <sheetData>
    <row r="3" spans="7:8" ht="26.25">
      <c r="G3" s="1" t="s">
        <v>7</v>
      </c>
      <c r="H3" s="1"/>
    </row>
    <row r="5" spans="3:11" ht="29.25" thickBot="1">
      <c r="C5" s="7" t="s">
        <v>8</v>
      </c>
      <c r="D5" s="8"/>
      <c r="E5" s="8"/>
      <c r="F5" s="8"/>
      <c r="G5" s="8"/>
      <c r="H5" s="8"/>
      <c r="I5" s="8"/>
      <c r="J5" s="8"/>
      <c r="K5" s="8"/>
    </row>
    <row r="6" spans="1:4" ht="42" customHeight="1" thickBot="1" thickTop="1">
      <c r="A6" s="12" t="s">
        <v>9</v>
      </c>
      <c r="B6" s="10"/>
      <c r="C6" s="10" t="s">
        <v>14</v>
      </c>
      <c r="D6" s="11"/>
    </row>
    <row r="7" spans="1:4" ht="34.5" customHeight="1" thickBot="1" thickTop="1">
      <c r="A7" s="13" t="s">
        <v>10</v>
      </c>
      <c r="B7" s="13" t="s">
        <v>11</v>
      </c>
      <c r="C7" s="13" t="s">
        <v>12</v>
      </c>
      <c r="D7" s="13" t="s">
        <v>13</v>
      </c>
    </row>
    <row r="8" spans="1:4" ht="27.75" customHeight="1" thickBot="1" thickTop="1">
      <c r="A8" s="13"/>
      <c r="B8" s="13"/>
      <c r="C8" s="13">
        <f>C10/100*A8</f>
        <v>0</v>
      </c>
      <c r="D8" s="13"/>
    </row>
    <row r="9" spans="1:4" ht="29.25" customHeight="1" thickBot="1" thickTop="1">
      <c r="A9" s="13" t="s">
        <v>5</v>
      </c>
      <c r="B9" s="13" t="s">
        <v>5</v>
      </c>
      <c r="C9" s="13" t="s">
        <v>5</v>
      </c>
      <c r="D9" s="13" t="s">
        <v>5</v>
      </c>
    </row>
    <row r="10" spans="1:4" ht="22.5" thickBot="1" thickTop="1">
      <c r="A10" s="13" t="e">
        <f>A8*100/A8</f>
        <v>#DIV/0!</v>
      </c>
      <c r="B10" s="13" t="e">
        <f>B8*100/A8</f>
        <v>#DIV/0!</v>
      </c>
      <c r="C10" s="13"/>
      <c r="D10" s="13" t="e">
        <f>D8*100/A8</f>
        <v>#DIV/0!</v>
      </c>
    </row>
    <row r="11" ht="15.75" thickTop="1"/>
    <row r="13" ht="15.75" thickBot="1"/>
    <row r="14" spans="1:3" ht="22.5" thickBot="1" thickTop="1">
      <c r="A14" s="9" t="s">
        <v>15</v>
      </c>
      <c r="B14" s="9"/>
      <c r="C14" s="9"/>
    </row>
    <row r="15" spans="1:3" ht="22.5" thickBot="1" thickTop="1">
      <c r="A15" s="13" t="s">
        <v>10</v>
      </c>
      <c r="B15" s="13" t="s">
        <v>16</v>
      </c>
      <c r="C15" s="13" t="s">
        <v>17</v>
      </c>
    </row>
    <row r="16" spans="1:3" ht="22.5" thickBot="1" thickTop="1">
      <c r="A16" s="13" t="e">
        <f>B16/B18*100</f>
        <v>#DIV/0!</v>
      </c>
      <c r="B16" s="13"/>
      <c r="C16" s="13" t="e">
        <f>A16-B16</f>
        <v>#DIV/0!</v>
      </c>
    </row>
    <row r="17" spans="1:3" ht="22.5" thickBot="1" thickTop="1">
      <c r="A17" s="13" t="s">
        <v>5</v>
      </c>
      <c r="B17" s="13" t="s">
        <v>5</v>
      </c>
      <c r="C17" s="13" t="s">
        <v>5</v>
      </c>
    </row>
    <row r="18" spans="1:3" ht="22.5" thickBot="1" thickTop="1">
      <c r="A18" s="13" t="e">
        <f>A16*100/A16</f>
        <v>#DIV/0!</v>
      </c>
      <c r="B18" s="13"/>
      <c r="C18" s="13" t="e">
        <f>A18-B18</f>
        <v>#DIV/0!</v>
      </c>
    </row>
    <row r="19" ht="15.75" thickTop="1"/>
    <row r="23" ht="21">
      <c r="A23" s="19" t="s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3">
      <selection activeCell="K5" sqref="K5"/>
    </sheetView>
  </sheetViews>
  <sheetFormatPr defaultColWidth="9.140625" defaultRowHeight="15"/>
  <cols>
    <col min="1" max="1" width="10.57421875" style="0" customWidth="1"/>
    <col min="2" max="2" width="12.7109375" style="0" customWidth="1"/>
    <col min="3" max="3" width="11.00390625" style="0" customWidth="1"/>
    <col min="4" max="4" width="12.7109375" style="0" customWidth="1"/>
    <col min="5" max="5" width="16.00390625" style="0" customWidth="1"/>
    <col min="6" max="6" width="14.00390625" style="0" customWidth="1"/>
    <col min="7" max="7" width="11.8515625" style="0" customWidth="1"/>
  </cols>
  <sheetData>
    <row r="2" spans="5:6" ht="21">
      <c r="E2" s="19" t="s">
        <v>36</v>
      </c>
      <c r="F2" s="19"/>
    </row>
    <row r="4" ht="34.5" thickBot="1">
      <c r="B4" s="14" t="s">
        <v>18</v>
      </c>
    </row>
    <row r="5" spans="1:7" ht="24.75" thickBot="1" thickTop="1">
      <c r="A5" s="15" t="s">
        <v>19</v>
      </c>
      <c r="B5" s="15" t="s">
        <v>20</v>
      </c>
      <c r="C5" s="15" t="s">
        <v>21</v>
      </c>
      <c r="D5" s="15" t="s">
        <v>22</v>
      </c>
      <c r="E5" s="15" t="s">
        <v>23</v>
      </c>
      <c r="F5" s="15" t="s">
        <v>24</v>
      </c>
      <c r="G5" s="15" t="s">
        <v>25</v>
      </c>
    </row>
    <row r="6" spans="1:7" ht="24.75" thickBot="1" thickTop="1">
      <c r="A6" s="15" t="s">
        <v>26</v>
      </c>
      <c r="B6" s="15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</row>
    <row r="7" spans="1:7" ht="24.75" thickBot="1" thickTop="1">
      <c r="A7" s="15">
        <v>50000</v>
      </c>
      <c r="B7" s="15">
        <f>B9/100*A7</f>
        <v>0</v>
      </c>
      <c r="C7" s="15"/>
      <c r="D7" s="15">
        <f>D9/100*A7</f>
        <v>0</v>
      </c>
      <c r="E7" s="15"/>
      <c r="F7" s="15"/>
      <c r="G7" s="15">
        <f>G9/100*A7</f>
        <v>0</v>
      </c>
    </row>
    <row r="8" spans="1:7" ht="24.75" thickBot="1" thickTop="1">
      <c r="A8" s="15" t="s">
        <v>5</v>
      </c>
      <c r="B8" s="15" t="s">
        <v>5</v>
      </c>
      <c r="C8" s="15" t="s">
        <v>5</v>
      </c>
      <c r="D8" s="15" t="s">
        <v>5</v>
      </c>
      <c r="E8" s="15" t="s">
        <v>5</v>
      </c>
      <c r="F8" s="15" t="s">
        <v>5</v>
      </c>
      <c r="G8" s="15" t="s">
        <v>5</v>
      </c>
    </row>
    <row r="9" spans="1:7" ht="24.75" thickBot="1" thickTop="1">
      <c r="A9" s="15">
        <f>A7*100/A7</f>
        <v>100</v>
      </c>
      <c r="B9" s="15"/>
      <c r="C9" s="15">
        <f>C7/(A7/100)</f>
        <v>0</v>
      </c>
      <c r="D9" s="15"/>
      <c r="E9" s="15">
        <f>E7/(A7/100)</f>
        <v>0</v>
      </c>
      <c r="F9" s="15">
        <f>F7/(A7/100)</f>
        <v>0</v>
      </c>
      <c r="G9" s="15"/>
    </row>
    <row r="10" ht="15.75" thickTop="1"/>
    <row r="35" ht="21">
      <c r="B35" s="19" t="s">
        <v>35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P33"/>
  <sheetViews>
    <sheetView zoomScalePageLayoutView="0" workbookViewId="0" topLeftCell="A1">
      <selection activeCell="D7" sqref="D7"/>
    </sheetView>
  </sheetViews>
  <sheetFormatPr defaultColWidth="9.140625" defaultRowHeight="15"/>
  <cols>
    <col min="3" max="3" width="24.57421875" style="0" customWidth="1"/>
    <col min="4" max="4" width="24.00390625" style="0" customWidth="1"/>
    <col min="5" max="5" width="11.421875" style="0" customWidth="1"/>
    <col min="6" max="6" width="10.140625" style="0" customWidth="1"/>
    <col min="7" max="7" width="11.28125" style="0" customWidth="1"/>
    <col min="8" max="8" width="27.28125" style="0" customWidth="1"/>
  </cols>
  <sheetData>
    <row r="2" ht="21">
      <c r="E2" s="19" t="s">
        <v>37</v>
      </c>
    </row>
    <row r="3" ht="23.25">
      <c r="C3" s="16" t="s">
        <v>27</v>
      </c>
    </row>
    <row r="4" ht="15.75" thickBot="1"/>
    <row r="5" spans="3:8" ht="24.75" thickBot="1" thickTop="1">
      <c r="C5" s="17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33</v>
      </c>
    </row>
    <row r="6" spans="3:8" ht="24.75" thickBot="1" thickTop="1">
      <c r="C6" s="17" t="s">
        <v>26</v>
      </c>
      <c r="D6" s="17" t="s">
        <v>26</v>
      </c>
      <c r="E6" s="17" t="s">
        <v>26</v>
      </c>
      <c r="F6" s="17" t="s">
        <v>26</v>
      </c>
      <c r="G6" s="17" t="s">
        <v>26</v>
      </c>
      <c r="H6" s="17" t="s">
        <v>26</v>
      </c>
    </row>
    <row r="7" spans="3:16" ht="24.75" thickBot="1" thickTop="1">
      <c r="C7" s="17"/>
      <c r="D7" s="17">
        <f>ROUND(D10,0)</f>
        <v>0</v>
      </c>
      <c r="E7" s="17"/>
      <c r="F7" s="17"/>
      <c r="G7" s="17">
        <f>ROUND(G10,0)</f>
        <v>0</v>
      </c>
      <c r="H7" s="17">
        <f>ROUND(H10,0)</f>
        <v>0</v>
      </c>
      <c r="O7">
        <f>C7</f>
        <v>0</v>
      </c>
      <c r="P7">
        <f>D7+E7+F7+G7+H7</f>
        <v>0</v>
      </c>
    </row>
    <row r="8" spans="3:8" ht="24.75" thickBot="1" thickTop="1">
      <c r="C8" s="17" t="s">
        <v>5</v>
      </c>
      <c r="D8" s="17" t="s">
        <v>5</v>
      </c>
      <c r="E8" s="17" t="s">
        <v>5</v>
      </c>
      <c r="F8" s="17" t="s">
        <v>5</v>
      </c>
      <c r="G8" s="17" t="s">
        <v>5</v>
      </c>
      <c r="H8" s="17" t="s">
        <v>5</v>
      </c>
    </row>
    <row r="9" spans="3:8" ht="24.75" thickBot="1" thickTop="1">
      <c r="C9" s="17" t="e">
        <f>C7*100/C7</f>
        <v>#DIV/0!</v>
      </c>
      <c r="D9" s="17"/>
      <c r="E9" s="17" t="e">
        <f>E7/(C7/100)</f>
        <v>#DIV/0!</v>
      </c>
      <c r="F9" s="17" t="e">
        <f>1/(C7/100)</f>
        <v>#DIV/0!</v>
      </c>
      <c r="G9" s="17"/>
      <c r="H9" s="17"/>
    </row>
    <row r="10" spans="4:8" ht="15.75" thickTop="1">
      <c r="D10" s="18">
        <f>D9/100*C7</f>
        <v>0</v>
      </c>
      <c r="G10" s="18">
        <f>G9/100*C7</f>
        <v>0</v>
      </c>
      <c r="H10" s="18">
        <f>H9/100*C7</f>
        <v>0</v>
      </c>
    </row>
    <row r="12" spans="9:10" ht="26.25">
      <c r="I12" s="1" t="s">
        <v>34</v>
      </c>
      <c r="J12" s="1"/>
    </row>
    <row r="33" ht="21">
      <c r="C33" s="19" t="s">
        <v>35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2009-12-05T15:58:04Z</dcterms:created>
  <dcterms:modified xsi:type="dcterms:W3CDTF">2011-02-07T14:08:13Z</dcterms:modified>
  <cp:category/>
  <cp:version/>
  <cp:contentType/>
  <cp:contentStatus/>
</cp:coreProperties>
</file>