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10485" activeTab="0"/>
  </bookViews>
  <sheets>
    <sheet name="Тест" sheetId="1" r:id="rId1"/>
    <sheet name="Результат" sheetId="2" r:id="rId2"/>
  </sheets>
  <definedNames/>
  <calcPr fullCalcOnLoad="1"/>
</workbook>
</file>

<file path=xl/sharedStrings.xml><?xml version="1.0" encoding="utf-8"?>
<sst xmlns="http://schemas.openxmlformats.org/spreadsheetml/2006/main" count="113" uniqueCount="61">
  <si>
    <t>Правовой статус несовершеннолетних</t>
  </si>
  <si>
    <t>Права, обязанности, ответственность</t>
  </si>
  <si>
    <t>Выбери возраст ребенка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</si>
  <si>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</si>
  <si>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</si>
  <si>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</si>
  <si>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</si>
  <si>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</si>
  <si>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</si>
  <si>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</si>
  <si>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</si>
  <si>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</si>
  <si>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</si>
  <si>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</si>
  <si>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</si>
  <si>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</si>
  <si>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</si>
  <si>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</si>
  <si>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</si>
  <si>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</si>
  <si>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</si>
  <si>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</si>
  <si>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</si>
  <si>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</si>
  <si>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</si>
  <si>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Уголовная ответственность за преступления, предусмотренные ст. 20 УК РФ</t>
  </si>
  <si>
    <r>
      <t xml:space="preserve">Право на жизнь </t>
    </r>
    <r>
      <rPr>
        <sz val="10"/>
        <rFont val="Arial Cyr"/>
        <family val="0"/>
      </rPr>
      <t xml:space="preserve">
(ст.6 Конвенции ООН о правах ребенка, ч.1 ст.20 Конституции РФ</t>
    </r>
  </si>
  <si>
    <r>
      <t xml:space="preserve">Право на образование
Обязанность получить основное общее образование </t>
    </r>
    <r>
      <rPr>
        <sz val="10"/>
        <rFont val="Arial Cyr"/>
        <family val="0"/>
      </rPr>
      <t xml:space="preserve">
(ст. 43 Конституции РФ)</t>
    </r>
  </si>
  <si>
    <r>
      <t>Право быть членом и участником детского общественного объединения</t>
    </r>
    <r>
      <rPr>
        <sz val="10"/>
        <rFont val="Arial Cyr"/>
        <family val="0"/>
      </rPr>
      <t xml:space="preserve"> (ст. 19 Закон "Об общественных объединениях")</t>
    </r>
  </si>
  <si>
    <r>
      <t>Обязанность иметь паспорт</t>
    </r>
    <r>
      <rPr>
        <sz val="10"/>
        <rFont val="Arial Cyr"/>
        <family val="0"/>
      </rPr>
      <t xml:space="preserve">
(Постановление Правительства РФ "Об утверждении положения о паспорте гражданина РФ)</t>
    </r>
  </si>
  <si>
    <r>
      <t>Право соглашаться или не соглашаться на медицинское 
вмешательство</t>
    </r>
    <r>
      <rPr>
        <sz val="10"/>
        <rFont val="Arial Cyr"/>
        <family val="0"/>
      </rPr>
      <t xml:space="preserve">
(ст. 24 Основ законодательства РФ об охране здоровья граждан)</t>
    </r>
  </si>
  <si>
    <r>
      <t xml:space="preserve">Право самостоятельно обращаться в суд для защиты своих интересов </t>
    </r>
    <r>
      <rPr>
        <sz val="10"/>
        <rFont val="Arial Cyr"/>
        <family val="0"/>
      </rPr>
      <t>(ст. 56 СК РФ)</t>
    </r>
  </si>
  <si>
    <r>
      <t>Полная уголовная ответственность</t>
    </r>
    <r>
      <rPr>
        <sz val="10"/>
        <rFont val="Arial Cyr"/>
        <family val="0"/>
      </rPr>
      <t xml:space="preserve"> (ст. 20, 87 УК РФ)</t>
    </r>
  </si>
  <si>
    <r>
      <t>Воинская обязанность для юношей</t>
    </r>
    <r>
      <rPr>
        <sz val="10"/>
        <rFont val="Arial Cyr"/>
        <family val="0"/>
      </rPr>
      <t xml:space="preserve">
ст. 59 Конституции РФ, ст. 22 Закона РФ "О воинской 
обязанности и военной службе")</t>
    </r>
  </si>
  <si>
    <r>
      <t>Право работать не более 36 часов в неделю</t>
    </r>
    <r>
      <rPr>
        <sz val="10"/>
        <rFont val="Arial Cyr"/>
        <family val="0"/>
      </rPr>
      <t xml:space="preserve"> (ст. 92 ТК РФ)</t>
    </r>
  </si>
  <si>
    <r>
      <t>Право вступать в брак при наличии уважительной причины с разрешения органа местного самоуправления</t>
    </r>
    <r>
      <rPr>
        <sz val="10"/>
        <rFont val="Arial Cyr"/>
        <family val="0"/>
      </rPr>
      <t xml:space="preserve"> (ст. 13 СК РФ)</t>
    </r>
  </si>
  <si>
    <r>
      <t>Право на защиту от сексуальной эксплуатации</t>
    </r>
    <r>
      <rPr>
        <sz val="10"/>
        <rFont val="Arial Cyr"/>
        <family val="0"/>
      </rPr>
      <t xml:space="preserve">
(ст. 34 Конвенции ООН о правах ребенка)</t>
    </r>
  </si>
  <si>
    <r>
      <t>Право совершения мелких бытовых сделок</t>
    </r>
    <r>
      <rPr>
        <sz val="10"/>
        <rFont val="Arial Cyr"/>
        <family val="0"/>
      </rPr>
      <t xml:space="preserve"> (ст. 28 ГК РФ)</t>
    </r>
  </si>
  <si>
    <r>
      <t>Право на отдых и досуг</t>
    </r>
    <r>
      <rPr>
        <sz val="10"/>
        <rFont val="Arial Cyr"/>
        <family val="0"/>
      </rPr>
      <t xml:space="preserve"> (ст. 31 Конвенции ООН о правах ребенка)</t>
    </r>
  </si>
  <si>
    <r>
      <t>Право быть принятым на работу в свободное от учебы
время для выполнения легкого труда</t>
    </r>
    <r>
      <rPr>
        <sz val="10"/>
        <rFont val="Arial Cyr"/>
        <family val="0"/>
      </rPr>
      <t xml:space="preserve"> (ст. 63 ТК РФ)</t>
    </r>
  </si>
  <si>
    <r>
      <t>Право работать не более 24 часов в неделю</t>
    </r>
    <r>
      <rPr>
        <sz val="10"/>
        <rFont val="Arial Cyr"/>
        <family val="0"/>
      </rPr>
      <t xml:space="preserve"> (ст. 92 ТК РФ)</t>
    </r>
  </si>
  <si>
    <r>
      <t>Право на вступление в брак</t>
    </r>
    <r>
      <rPr>
        <sz val="10"/>
        <rFont val="Arial Cyr"/>
        <family val="0"/>
      </rPr>
      <t xml:space="preserve"> (ст.13 СК РФ)</t>
    </r>
  </si>
  <si>
    <r>
      <t>Право без согласия родителей распоряжаться заработком (стипендией) и иными доходами</t>
    </r>
    <r>
      <rPr>
        <sz val="10"/>
        <rFont val="Arial Cyr"/>
        <family val="0"/>
      </rPr>
      <t xml:space="preserve"> (ст. 26 ГК РФ)</t>
    </r>
  </si>
  <si>
    <r>
      <t>Право на гражданство</t>
    </r>
    <r>
      <rPr>
        <sz val="10"/>
        <rFont val="Arial Cyr"/>
        <family val="0"/>
      </rPr>
      <t xml:space="preserve"> (ст.7 Конвенции ООН о правах ребенка)</t>
    </r>
  </si>
  <si>
    <r>
      <t>Право на защиту от незаконного употребления 
наркотических средств и психоактивных веществ и 
использования в противозаконном производстве таких веществ и торговле ими</t>
    </r>
    <r>
      <rPr>
        <sz val="10"/>
        <rFont val="Arial Cyr"/>
        <family val="0"/>
      </rPr>
      <t xml:space="preserve"> (ст. 33 Конвенции ООН о правах ребенка)</t>
    </r>
  </si>
  <si>
    <r>
      <t>Право на самостоятельное обращение в орган опеки и 
попечительства за защитой своих прав</t>
    </r>
    <r>
      <rPr>
        <sz val="10"/>
        <rFont val="Arial Cyr"/>
        <family val="0"/>
      </rPr>
      <t xml:space="preserve">
(ст. 3 Конвенции ООН о правах ребенка, ст. 56, 57 СК РФ)</t>
    </r>
  </si>
  <si>
    <r>
      <t>Ответственность в виде помещения в специальное 
учебно-воспитательное учреждение открытого типа</t>
    </r>
    <r>
      <rPr>
        <sz val="10"/>
        <rFont val="Arial Cyr"/>
        <family val="0"/>
      </rPr>
      <t xml:space="preserve">
(Закон РФ №120 "Об основах системы профилактики 
безнадзорности и правонарушений несовершеннолетних)</t>
    </r>
  </si>
  <si>
    <t>23.</t>
  </si>
  <si>
    <t>24.</t>
  </si>
  <si>
    <t>25.</t>
  </si>
  <si>
    <r>
      <t>Самостоятельная гражданская ответственность за причиненный вред</t>
    </r>
    <r>
      <rPr>
        <sz val="10"/>
        <rFont val="Arial Cyr"/>
        <family val="0"/>
      </rPr>
      <t xml:space="preserve">
(ст. 1074 ГК РФ)</t>
    </r>
  </si>
  <si>
    <r>
      <t>Ответственность в виде помещения в специальное 
воспитательное учреждение для детей и подростков с 
девиантным поведением</t>
    </r>
    <r>
      <rPr>
        <sz val="10"/>
        <rFont val="Arial Cyr"/>
        <family val="0"/>
      </rPr>
      <t xml:space="preserve"> (ст.50 Закона "Об образовании")</t>
    </r>
  </si>
  <si>
    <r>
      <t>Право давать согласие на изменение своего имени и фамилии</t>
    </r>
    <r>
      <rPr>
        <sz val="10"/>
        <rFont val="Arial Cyr"/>
        <family val="0"/>
      </rPr>
      <t xml:space="preserve">
(ст. 134 СК РФ)</t>
    </r>
  </si>
  <si>
    <r>
      <t xml:space="preserve">Самостоятельная гражданская ответственность за причиненный вред </t>
    </r>
    <r>
      <rPr>
        <sz val="10"/>
        <rFont val="Arial Cyr"/>
        <family val="0"/>
      </rPr>
      <t>(ст. 1074 ГК РФ)</t>
    </r>
  </si>
  <si>
    <t>Твой ответ</t>
  </si>
  <si>
    <t>проверить</t>
  </si>
  <si>
    <t>количество правильных ответов</t>
  </si>
  <si>
    <t>количество неправильных ответов</t>
  </si>
  <si>
    <t>№ п/п</t>
  </si>
  <si>
    <t>Ваш результат: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</si>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</sst>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22" borderId="10" xfId="0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3" fillId="0" borderId="0" xfId="42" applyBorder="1" applyAlignment="1" applyProtection="1">
      <alignment/>
      <protection/>
    </xf>
    <xf numFmtId="0" fontId="5" fillId="24" borderId="10" xfId="0" applyFont="1" applyFill="1" applyBorder="1" applyAlignment="1">
      <alignment/>
    </xf>
    <xf numFmtId="0" fontId="5" fillId="4" borderId="10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vertical="center" wrapText="1"/>
    </xf>
    <xf numFmtId="0" fontId="2" fillId="22" borderId="10" xfId="0" applyFon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2">
      <selection activeCell="C8" sqref="C8:C27"/>
    </sheetView>
  </sheetViews>
  <sheetFormatPr defaultColWidth="9.00390625" defaultRowHeight="12.75"/>
  <cols>
    <col min="1" max="1" width="6.125" style="0" bestFit="1" customWidth="1"/>
    <col min="2" max="2" width="60.75390625" style="0" customWidth="1"/>
    <col min="3" max="3" width="27.75390625" style="0" customWidth="1"/>
  </cols>
  <sheetData>
    <row r="1" spans="1:3" ht="21.75" customHeight="1">
      <c r="A1" s="21" t="s">
        <v>0</v>
      </c>
      <c r="B1" s="22"/>
      <c r="C1" s="23"/>
    </row>
    <row r="2" spans="1:3" ht="12.75">
      <c r="A2" s="3" t="s">
        <v>58</v>
      </c>
      <c r="B2" s="11" t="s">
        <v>1</v>
      </c>
      <c r="C2" s="11" t="s">
        <v>2</v>
      </c>
    </row>
    <row r="3" spans="1:3" ht="25.5">
      <c r="A3" s="1" t="s">
        <v>3</v>
      </c>
      <c r="B3" s="4" t="s">
        <v>26</v>
      </c>
      <c r="C3" s="1"/>
    </row>
    <row r="4" spans="1:3" ht="38.25">
      <c r="A4" s="1" t="s">
        <v>4</v>
      </c>
      <c r="B4" s="4" t="s">
        <v>27</v>
      </c>
      <c r="C4" s="1"/>
    </row>
    <row r="5" spans="1:3" ht="25.5">
      <c r="A5" s="1" t="s">
        <v>5</v>
      </c>
      <c r="B5" s="4" t="s">
        <v>28</v>
      </c>
      <c r="C5" s="1"/>
    </row>
    <row r="6" spans="1:3" ht="38.25">
      <c r="A6" s="1" t="s">
        <v>6</v>
      </c>
      <c r="B6" s="4" t="s">
        <v>29</v>
      </c>
      <c r="C6" s="1"/>
    </row>
    <row r="7" spans="1:3" ht="38.25">
      <c r="A7" s="1" t="s">
        <v>7</v>
      </c>
      <c r="B7" s="4" t="s">
        <v>30</v>
      </c>
      <c r="C7" s="1"/>
    </row>
    <row r="8" spans="1:3" ht="25.5">
      <c r="A8" s="1" t="s">
        <v>8</v>
      </c>
      <c r="B8" s="4" t="s">
        <v>31</v>
      </c>
      <c r="C8" s="1"/>
    </row>
    <row r="9" spans="1:3" ht="12.75">
      <c r="A9" s="1" t="s">
        <v>9</v>
      </c>
      <c r="B9" s="5" t="s">
        <v>32</v>
      </c>
      <c r="C9" s="1"/>
    </row>
    <row r="10" spans="1:3" ht="38.25">
      <c r="A10" s="1" t="s">
        <v>10</v>
      </c>
      <c r="B10" s="4" t="s">
        <v>33</v>
      </c>
      <c r="C10" s="1"/>
    </row>
    <row r="11" spans="1:3" ht="12.75">
      <c r="A11" s="1" t="s">
        <v>11</v>
      </c>
      <c r="B11" s="4" t="s">
        <v>34</v>
      </c>
      <c r="C11" s="1"/>
    </row>
    <row r="12" spans="1:3" ht="26.25" customHeight="1">
      <c r="A12" s="1" t="s">
        <v>12</v>
      </c>
      <c r="B12" s="4" t="s">
        <v>35</v>
      </c>
      <c r="C12" s="1"/>
    </row>
    <row r="13" spans="1:3" ht="25.5">
      <c r="A13" s="1" t="s">
        <v>13</v>
      </c>
      <c r="B13" s="4" t="s">
        <v>36</v>
      </c>
      <c r="C13" s="1"/>
    </row>
    <row r="14" spans="1:3" ht="12.75">
      <c r="A14" s="1" t="s">
        <v>14</v>
      </c>
      <c r="B14" s="4" t="s">
        <v>37</v>
      </c>
      <c r="C14" s="1"/>
    </row>
    <row r="15" spans="1:3" ht="13.5" customHeight="1">
      <c r="A15" s="1" t="s">
        <v>15</v>
      </c>
      <c r="B15" s="4" t="s">
        <v>38</v>
      </c>
      <c r="C15" s="1"/>
    </row>
    <row r="16" spans="1:3" ht="25.5">
      <c r="A16" s="1" t="s">
        <v>16</v>
      </c>
      <c r="B16" s="4" t="s">
        <v>25</v>
      </c>
      <c r="C16" s="1"/>
    </row>
    <row r="17" spans="1:3" ht="25.5">
      <c r="A17" s="1" t="s">
        <v>17</v>
      </c>
      <c r="B17" s="4" t="s">
        <v>39</v>
      </c>
      <c r="C17" s="1"/>
    </row>
    <row r="18" spans="1:3" ht="12.75">
      <c r="A18" s="1" t="s">
        <v>18</v>
      </c>
      <c r="B18" s="4" t="s">
        <v>40</v>
      </c>
      <c r="C18" s="1"/>
    </row>
    <row r="19" spans="1:3" ht="12.75">
      <c r="A19" s="1" t="s">
        <v>19</v>
      </c>
      <c r="B19" s="5" t="s">
        <v>41</v>
      </c>
      <c r="C19" s="1"/>
    </row>
    <row r="20" spans="1:3" ht="25.5">
      <c r="A20" s="1" t="s">
        <v>20</v>
      </c>
      <c r="B20" s="4" t="s">
        <v>42</v>
      </c>
      <c r="C20" s="1"/>
    </row>
    <row r="21" spans="1:3" ht="12.75">
      <c r="A21" s="1" t="s">
        <v>21</v>
      </c>
      <c r="B21" s="4" t="s">
        <v>43</v>
      </c>
      <c r="C21" s="1"/>
    </row>
    <row r="22" spans="1:3" ht="51" customHeight="1">
      <c r="A22" s="1" t="s">
        <v>22</v>
      </c>
      <c r="B22" s="4" t="s">
        <v>44</v>
      </c>
      <c r="C22" s="1"/>
    </row>
    <row r="23" spans="1:3" ht="38.25">
      <c r="A23" s="1" t="s">
        <v>23</v>
      </c>
      <c r="B23" s="4" t="s">
        <v>45</v>
      </c>
      <c r="C23" s="1"/>
    </row>
    <row r="24" spans="1:3" ht="51">
      <c r="A24" s="1" t="s">
        <v>24</v>
      </c>
      <c r="B24" s="4" t="s">
        <v>46</v>
      </c>
      <c r="C24" s="1"/>
    </row>
    <row r="25" spans="1:3" ht="27" customHeight="1">
      <c r="A25" s="6" t="s">
        <v>47</v>
      </c>
      <c r="B25" s="4" t="s">
        <v>52</v>
      </c>
      <c r="C25" s="1"/>
    </row>
    <row r="26" spans="1:3" ht="38.25">
      <c r="A26" s="1" t="s">
        <v>48</v>
      </c>
      <c r="B26" s="4" t="s">
        <v>51</v>
      </c>
      <c r="C26" s="1"/>
    </row>
    <row r="27" spans="1:3" ht="38.25">
      <c r="A27" s="1" t="s">
        <v>49</v>
      </c>
      <c r="B27" s="4" t="s">
        <v>50</v>
      </c>
      <c r="C27" s="1"/>
    </row>
    <row r="28" spans="1:3" ht="12.75">
      <c r="A28" s="2"/>
      <c r="B28" s="2"/>
      <c r="C28" s="2"/>
    </row>
    <row r="29" spans="1:3" ht="12.75">
      <c r="A29" s="2"/>
      <c r="B29" s="2"/>
      <c r="C29" s="7" t="s">
        <v>55</v>
      </c>
    </row>
    <row r="30" spans="1:3" ht="12.75">
      <c r="A30" s="2"/>
      <c r="B30" s="2"/>
      <c r="C30" s="2"/>
    </row>
    <row r="31" spans="1:3" ht="12.75">
      <c r="A31" s="2"/>
      <c r="B31" s="2"/>
      <c r="C31" s="2"/>
    </row>
    <row r="32" spans="1:3" ht="12.75">
      <c r="A32" s="2"/>
      <c r="B32" s="2"/>
      <c r="C32" s="2"/>
    </row>
    <row r="33" spans="1:3" ht="12.75">
      <c r="A33" s="2"/>
      <c r="B33" s="2"/>
      <c r="C33" s="2"/>
    </row>
    <row r="34" spans="1:3" ht="12.75">
      <c r="A34" s="2"/>
      <c r="B34" s="2"/>
      <c r="C34" s="2"/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3" ht="12.75">
      <c r="A37" s="2"/>
      <c r="B37" s="2"/>
      <c r="C37" s="2"/>
    </row>
  </sheetData>
  <sheetProtection/>
  <mergeCells count="1">
    <mergeCell ref="A1:C1"/>
  </mergeCells>
  <dataValidations count="1">
    <dataValidation type="list" allowBlank="1" showInputMessage="1" showErrorMessage="1" sqref="C3:C27">
      <formula1>"С рождения, С 6 лет, С 8 лет, С 10 лет, С 11 лет, С 14 лет, С 15 лет, С 16 лет, С 17 лет, С 18 лет"</formula1>
    </dataValidation>
  </dataValidations>
  <hyperlinks>
    <hyperlink ref="C29" location="Результат!A1" display="проверить"/>
  </hyperlink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9.125" style="15" customWidth="1"/>
    <col min="2" max="2" width="64.125" style="0" customWidth="1"/>
    <col min="3" max="3" width="27.125" style="19" customWidth="1"/>
  </cols>
  <sheetData>
    <row r="1" spans="1:3" ht="12.75">
      <c r="A1" s="21" t="s">
        <v>0</v>
      </c>
      <c r="B1" s="22"/>
      <c r="C1" s="23"/>
    </row>
    <row r="2" spans="1:3" ht="12.75">
      <c r="A2" s="12" t="s">
        <v>58</v>
      </c>
      <c r="B2" s="11" t="s">
        <v>1</v>
      </c>
      <c r="C2" s="11" t="s">
        <v>54</v>
      </c>
    </row>
    <row r="3" spans="1:3" ht="25.5">
      <c r="A3" s="14" t="s">
        <v>3</v>
      </c>
      <c r="B3" s="4" t="s">
        <v>26</v>
      </c>
      <c r="C3" s="16" t="str">
        <f>IF(Тест!C3="","нет ответа",IF(Тест!C3="С рождения","верно","неверно"))</f>
        <v>нет ответа</v>
      </c>
    </row>
    <row r="4" spans="1:3" ht="38.25">
      <c r="A4" s="14" t="s">
        <v>4</v>
      </c>
      <c r="B4" s="4" t="s">
        <v>27</v>
      </c>
      <c r="C4" s="16" t="str">
        <f>IF(Тест!C4="","нет ответа",IF(Тест!C4="С 6 лет","верно","неверно"))</f>
        <v>нет ответа</v>
      </c>
    </row>
    <row r="5" spans="1:3" ht="25.5">
      <c r="A5" s="14" t="s">
        <v>5</v>
      </c>
      <c r="B5" s="4" t="s">
        <v>28</v>
      </c>
      <c r="C5" s="16" t="str">
        <f>IF(Тест!C5="","нет ответа",IF(Тест!C5="С 8 лет","верно","неверно"))</f>
        <v>нет ответа</v>
      </c>
    </row>
    <row r="6" spans="1:3" ht="38.25">
      <c r="A6" s="14" t="s">
        <v>6</v>
      </c>
      <c r="B6" s="4" t="s">
        <v>29</v>
      </c>
      <c r="C6" s="16" t="str">
        <f>IF(Тест!C6="","нет ответа",IF(Тест!C6="С 14 лет","верно","неверно"))</f>
        <v>нет ответа</v>
      </c>
    </row>
    <row r="7" spans="1:3" ht="38.25">
      <c r="A7" s="14" t="s">
        <v>7</v>
      </c>
      <c r="B7" s="4" t="s">
        <v>30</v>
      </c>
      <c r="C7" s="16" t="str">
        <f>IF(Тест!C7="","нет ответа",IF(Тест!C7="С 15 лет","верно","неверно"))</f>
        <v>нет ответа</v>
      </c>
    </row>
    <row r="8" spans="1:3" ht="25.5">
      <c r="A8" s="14" t="s">
        <v>8</v>
      </c>
      <c r="B8" s="4" t="s">
        <v>31</v>
      </c>
      <c r="C8" s="16" t="str">
        <f>IF(Тест!C8="","нет ответа",IF(Тест!C8="С 14 лет","верно","неверно"))</f>
        <v>нет ответа</v>
      </c>
    </row>
    <row r="9" spans="1:3" ht="12.75">
      <c r="A9" s="14" t="s">
        <v>9</v>
      </c>
      <c r="B9" s="5" t="s">
        <v>32</v>
      </c>
      <c r="C9" s="16" t="str">
        <f>IF(Тест!C9="","нет ответа",IF(Тест!C9="С 18 лет","верно","неверно"))</f>
        <v>нет ответа</v>
      </c>
    </row>
    <row r="10" spans="1:3" ht="38.25">
      <c r="A10" s="14" t="s">
        <v>10</v>
      </c>
      <c r="B10" s="4" t="s">
        <v>33</v>
      </c>
      <c r="C10" s="16" t="str">
        <f>IF(Тест!C10="","нет ответа",IF(Тест!C10="С 18 лет","верно","неверно"))</f>
        <v>нет ответа</v>
      </c>
    </row>
    <row r="11" spans="1:3" ht="12.75">
      <c r="A11" s="14" t="s">
        <v>11</v>
      </c>
      <c r="B11" s="4" t="s">
        <v>34</v>
      </c>
      <c r="C11" s="16" t="str">
        <f>IF(Тест!C11="","нет ответа",IF(Тест!C11="С 16 лет","верно","неверно"))</f>
        <v>нет ответа</v>
      </c>
    </row>
    <row r="12" spans="1:3" ht="25.5">
      <c r="A12" s="14" t="s">
        <v>12</v>
      </c>
      <c r="B12" s="4" t="s">
        <v>35</v>
      </c>
      <c r="C12" s="16" t="str">
        <f>IF(Тест!C12="","нет ответа",IF(Тест!C12="С 16 лет","верно","неверно"))</f>
        <v>нет ответа</v>
      </c>
    </row>
    <row r="13" spans="1:3" ht="25.5">
      <c r="A13" s="14" t="s">
        <v>13</v>
      </c>
      <c r="B13" s="4" t="s">
        <v>36</v>
      </c>
      <c r="C13" s="16" t="str">
        <f>IF(Тест!C13="","нет ответа",IF(Тест!C13="С рождения","верно","неверно"))</f>
        <v>нет ответа</v>
      </c>
    </row>
    <row r="14" spans="1:3" ht="12.75">
      <c r="A14" s="14" t="s">
        <v>14</v>
      </c>
      <c r="B14" s="4" t="s">
        <v>37</v>
      </c>
      <c r="C14" s="16" t="str">
        <f>IF(Тест!C14="","нет ответа",IF(Тест!C14="С 6 лет","верно","неверно"))</f>
        <v>нет ответа</v>
      </c>
    </row>
    <row r="15" spans="1:3" ht="12.75">
      <c r="A15" s="14" t="s">
        <v>15</v>
      </c>
      <c r="B15" s="4" t="s">
        <v>38</v>
      </c>
      <c r="C15" s="16" t="str">
        <f>IF(Тест!C15="","нет ответа",IF(Тест!C15="С рождения","верно","неверно"))</f>
        <v>нет ответа</v>
      </c>
    </row>
    <row r="16" spans="1:3" ht="25.5">
      <c r="A16" s="14" t="s">
        <v>16</v>
      </c>
      <c r="B16" s="4" t="s">
        <v>25</v>
      </c>
      <c r="C16" s="16" t="str">
        <f>IF(Тест!C16="","нет ответа",IF(Тест!C16="С 14 лет","верно","неверно"))</f>
        <v>нет ответа</v>
      </c>
    </row>
    <row r="17" spans="1:3" ht="25.5">
      <c r="A17" s="14" t="s">
        <v>17</v>
      </c>
      <c r="B17" s="4" t="s">
        <v>39</v>
      </c>
      <c r="C17" s="16" t="str">
        <f>IF(Тест!C17="","нет ответа",IF(Тест!C17="С 14 лет","верно","неверно"))</f>
        <v>нет ответа</v>
      </c>
    </row>
    <row r="18" spans="1:3" ht="12.75">
      <c r="A18" s="14" t="s">
        <v>18</v>
      </c>
      <c r="B18" s="4" t="s">
        <v>40</v>
      </c>
      <c r="C18" s="16" t="str">
        <f>IF(Тест!C18="","нет ответа",IF(Тест!C18="С 14 лет","верно","неверно"))</f>
        <v>нет ответа</v>
      </c>
    </row>
    <row r="19" spans="1:3" ht="12.75">
      <c r="A19" s="14" t="s">
        <v>19</v>
      </c>
      <c r="B19" s="5" t="s">
        <v>41</v>
      </c>
      <c r="C19" s="16" t="str">
        <f>IF(Тест!C19="","нет ответа",IF(Тест!C19="С 18 лет","верно","неверно"))</f>
        <v>нет ответа</v>
      </c>
    </row>
    <row r="20" spans="1:3" ht="25.5">
      <c r="A20" s="14" t="s">
        <v>20</v>
      </c>
      <c r="B20" s="4" t="s">
        <v>42</v>
      </c>
      <c r="C20" s="16" t="str">
        <f>IF(Тест!C20="","нет ответа",IF(Тест!C20="С 14 лет","верно","неверно"))</f>
        <v>нет ответа</v>
      </c>
    </row>
    <row r="21" spans="1:3" ht="12.75">
      <c r="A21" s="14" t="s">
        <v>21</v>
      </c>
      <c r="B21" s="4" t="s">
        <v>43</v>
      </c>
      <c r="C21" s="16" t="str">
        <f>IF(Тест!C21="","нет ответа",IF(Тест!C21="С рождения","верно","неверно"))</f>
        <v>нет ответа</v>
      </c>
    </row>
    <row r="22" spans="1:3" ht="51">
      <c r="A22" s="14" t="s">
        <v>22</v>
      </c>
      <c r="B22" s="4" t="s">
        <v>44</v>
      </c>
      <c r="C22" s="16" t="str">
        <f>IF(Тест!C22="","нет ответа",IF(Тест!C22="С рождения","верно","неверно"))</f>
        <v>нет ответа</v>
      </c>
    </row>
    <row r="23" spans="1:3" ht="38.25">
      <c r="A23" s="14" t="s">
        <v>23</v>
      </c>
      <c r="B23" s="4" t="s">
        <v>45</v>
      </c>
      <c r="C23" s="16" t="str">
        <f>IF(Тест!C23="","нет ответа",IF(Тест!C23="С рождения","верно","неверно"))</f>
        <v>нет ответа</v>
      </c>
    </row>
    <row r="24" spans="1:3" ht="51">
      <c r="A24" s="14" t="s">
        <v>24</v>
      </c>
      <c r="B24" s="4" t="s">
        <v>46</v>
      </c>
      <c r="C24" s="16" t="str">
        <f>IF(Тест!C24="","нет ответа",IF(Тест!C24="С 8 лет","верно","неверно"))</f>
        <v>нет ответа</v>
      </c>
    </row>
    <row r="25" spans="1:3" ht="25.5">
      <c r="A25" s="20" t="s">
        <v>47</v>
      </c>
      <c r="B25" s="4" t="s">
        <v>52</v>
      </c>
      <c r="C25" s="16" t="str">
        <f>IF(Тест!C25="","нет ответа",IF(Тест!C25="С 10 лет","верно","неверно"))</f>
        <v>нет ответа</v>
      </c>
    </row>
    <row r="26" spans="1:3" ht="38.25">
      <c r="A26" s="14" t="s">
        <v>48</v>
      </c>
      <c r="B26" s="4" t="s">
        <v>51</v>
      </c>
      <c r="C26" s="16" t="str">
        <f>IF(Тест!C26="","нет ответа",IF(Тест!C26="С 11 лет","верно","неверно"))</f>
        <v>нет ответа</v>
      </c>
    </row>
    <row r="27" spans="1:3" ht="25.5">
      <c r="A27" s="14" t="s">
        <v>49</v>
      </c>
      <c r="B27" s="4" t="s">
        <v>53</v>
      </c>
      <c r="C27" s="16" t="str">
        <f>IF(Тест!C27="","нет ответа",IF(Тест!C27="С 14 лет","верно","неверно"))</f>
        <v>нет ответа</v>
      </c>
    </row>
    <row r="31" spans="2:3" ht="15">
      <c r="B31" s="8" t="s">
        <v>60</v>
      </c>
      <c r="C31" s="17"/>
    </row>
    <row r="32" spans="2:3" ht="15">
      <c r="B32" s="9" t="s">
        <v>56</v>
      </c>
      <c r="C32" s="13">
        <f>COUNTIF(C3:C27,"верно")</f>
        <v>0</v>
      </c>
    </row>
    <row r="33" spans="2:3" ht="15">
      <c r="B33" s="9" t="s">
        <v>57</v>
      </c>
      <c r="C33" s="13">
        <f>COUNTIF(C3:C27,"неверно")</f>
        <v>0</v>
      </c>
    </row>
    <row r="34" spans="2:3" ht="15">
      <c r="B34" s="10" t="s">
        <v>59</v>
      </c>
      <c r="C34" s="18">
        <f>IF(C32=25,"знаток права",IF(C32&gt;=15,"повтори права",IF(C32&gt;=7,"срочно за учебники",)))</f>
        <v>0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Домик на берегу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</dc:creator>
  <cp:keywords/>
  <dc:description/>
  <cp:lastModifiedBy>Семья</cp:lastModifiedBy>
  <dcterms:created xsi:type="dcterms:W3CDTF">2009-01-04T17:19:16Z</dcterms:created>
  <dcterms:modified xsi:type="dcterms:W3CDTF">2009-11-25T17:26:34Z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