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885" activeTab="0"/>
  </bookViews>
  <sheets>
    <sheet name="кроссворд" sheetId="1" r:id="rId1"/>
    <sheet name="обработка" sheetId="2" state="hidden" r:id="rId2"/>
    <sheet name="результат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<sst xmlns="http://schemas.openxmlformats.org/spreadsheetml/2006/main" count="93" uniqueCount="93">
  <si>
    <t>По вертикали:</t>
  </si>
  <si>
    <t>1. Кристалическая решетка алмаза</t>
  </si>
  <si>
    <t xml:space="preserve">2.Получение сложных химических </t>
  </si>
  <si>
    <t>соединений из более простых.</t>
  </si>
  <si>
    <t>ческое вещество с металлическим блеском</t>
  </si>
  <si>
    <t>4.Химический продукт, получаемый при непол-</t>
  </si>
  <si>
    <t>ном сгорании или нагревании углеводородов</t>
  </si>
  <si>
    <t>5.Карбонат натрия</t>
  </si>
  <si>
    <t>3. Темно-серое, жирное на ощупь крисстали-</t>
  </si>
  <si>
    <t>6. Ученый, который изобрел противогаз</t>
  </si>
  <si>
    <t>7.Вещество, которое используется для резки</t>
  </si>
  <si>
    <t>и сварки металлов, сжигая его с помощью</t>
  </si>
  <si>
    <t>кислорода в специальных горелках</t>
  </si>
  <si>
    <t>8. Аллотропная модификация углерода</t>
  </si>
  <si>
    <t>9."Черное золото" земли</t>
  </si>
  <si>
    <t>10. Элемент, главной подгруппы IV группы</t>
  </si>
  <si>
    <t>Периодической системы.</t>
  </si>
  <si>
    <t>По горизонтали:</t>
  </si>
  <si>
    <t>вопрос 1</t>
  </si>
  <si>
    <t>вопрос 2</t>
  </si>
  <si>
    <t>вопрос 3</t>
  </si>
  <si>
    <t>вопрос 4</t>
  </si>
  <si>
    <t>вопрос 5</t>
  </si>
  <si>
    <t>вопрос 6</t>
  </si>
  <si>
    <t>вопрос 7</t>
  </si>
  <si>
    <t>вопрос 8</t>
  </si>
  <si>
    <t>вопрос 9</t>
  </si>
  <si>
    <t>вопрос 10</t>
  </si>
  <si>
    <t>11. Наличие в воде растворенного катионов кальция.</t>
  </si>
  <si>
    <t>12. Природное геологическое образование  кристаллической структуры.</t>
  </si>
  <si>
    <t>13. Средняя соль угольной кислоты.</t>
  </si>
  <si>
    <t>14.Свойство поглощать газы и растворенные вещества.</t>
  </si>
  <si>
    <t>15.Устройство для защиты от вредных примесей, имеющихся в воздухе.</t>
  </si>
  <si>
    <t>16.Область применения сажи.</t>
  </si>
  <si>
    <t>17.Самый крупный из найденных алмазов.</t>
  </si>
  <si>
    <t>18.Драгоценный камень.</t>
  </si>
  <si>
    <t>19. Письменная принадлежность, в которой применяется графит.</t>
  </si>
  <si>
    <t>20.Газ, который выделяется, если водой подействовать на карбид алюминия.</t>
  </si>
  <si>
    <t>вопрос 11</t>
  </si>
  <si>
    <t>вопрос 12</t>
  </si>
  <si>
    <t>вопрос 13</t>
  </si>
  <si>
    <t>вопрос 14</t>
  </si>
  <si>
    <t>вопрос 15</t>
  </si>
  <si>
    <t>вопрос 16</t>
  </si>
  <si>
    <t>вопрос 17</t>
  </si>
  <si>
    <t>вопрос 18</t>
  </si>
  <si>
    <t>вопрос 19</t>
  </si>
  <si>
    <t>вопрос 20</t>
  </si>
  <si>
    <t>ответ</t>
  </si>
  <si>
    <t>верный ответ</t>
  </si>
  <si>
    <t>атомная</t>
  </si>
  <si>
    <t>синтез</t>
  </si>
  <si>
    <t>графит</t>
  </si>
  <si>
    <t>сажа</t>
  </si>
  <si>
    <t>сода</t>
  </si>
  <si>
    <t>зелинский</t>
  </si>
  <si>
    <t>ацетат</t>
  </si>
  <si>
    <t>карбин</t>
  </si>
  <si>
    <t>нефть</t>
  </si>
  <si>
    <t>углерод</t>
  </si>
  <si>
    <t>жесткость</t>
  </si>
  <si>
    <t>минерал</t>
  </si>
  <si>
    <t>карбонат</t>
  </si>
  <si>
    <t>адсорбция</t>
  </si>
  <si>
    <t>противогаз</t>
  </si>
  <si>
    <t>красители</t>
  </si>
  <si>
    <t>куллинан</t>
  </si>
  <si>
    <t>алмаз</t>
  </si>
  <si>
    <t>карандаш</t>
  </si>
  <si>
    <t>метан</t>
  </si>
  <si>
    <t>счет</t>
  </si>
  <si>
    <t>сумма</t>
  </si>
  <si>
    <t>вопрос1</t>
  </si>
  <si>
    <t>вопрос2</t>
  </si>
  <si>
    <t>вопрос3</t>
  </si>
  <si>
    <t>вопрос4</t>
  </si>
  <si>
    <t>вопрос5</t>
  </si>
  <si>
    <t>вопрос6</t>
  </si>
  <si>
    <t>вопрос7</t>
  </si>
  <si>
    <t>вопрос8</t>
  </si>
  <si>
    <t>вопрос9</t>
  </si>
  <si>
    <t>вопрос10</t>
  </si>
  <si>
    <t>вопрос11</t>
  </si>
  <si>
    <t>вопрос12</t>
  </si>
  <si>
    <t>вопрос13</t>
  </si>
  <si>
    <t>вопрос14</t>
  </si>
  <si>
    <t>вопрос15</t>
  </si>
  <si>
    <t>вопрос16</t>
  </si>
  <si>
    <t>вопрос17</t>
  </si>
  <si>
    <t>вопрос18</t>
  </si>
  <si>
    <t>вопрос19</t>
  </si>
  <si>
    <t>вопрос20</t>
  </si>
  <si>
    <t>общее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</si>
</sst>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Calibri"/>
      <family val="2"/>
    </font>
    <font>
      <sz val="26"/>
      <color indexed="10"/>
      <name val="Calibri"/>
      <family val="2"/>
    </font>
    <font>
      <b/>
      <sz val="36"/>
      <color indexed="62"/>
      <name val="Calibri"/>
      <family val="0"/>
    </font>
    <font>
      <b/>
      <sz val="54"/>
      <color indexed="62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Calibri"/>
      <family val="2"/>
    </font>
    <font>
      <sz val="2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0" fillId="8" borderId="0" xfId="0" applyFont="1" applyFill="1" applyAlignment="1">
      <alignment/>
    </xf>
    <xf numFmtId="0" fontId="40" fillId="8" borderId="0" xfId="0" applyFont="1" applyFill="1" applyBorder="1" applyAlignment="1">
      <alignment/>
    </xf>
    <xf numFmtId="0" fontId="40" fillId="8" borderId="10" xfId="0" applyFont="1" applyFill="1" applyBorder="1" applyAlignment="1">
      <alignment/>
    </xf>
    <xf numFmtId="0" fontId="41" fillId="8" borderId="0" xfId="0" applyFont="1" applyFill="1" applyAlignment="1">
      <alignment/>
    </xf>
    <xf numFmtId="0" fontId="40" fillId="8" borderId="11" xfId="0" applyFont="1" applyFill="1" applyBorder="1" applyAlignment="1">
      <alignment/>
    </xf>
    <xf numFmtId="0" fontId="40" fillId="8" borderId="12" xfId="0" applyFont="1" applyFill="1" applyBorder="1" applyAlignment="1">
      <alignment/>
    </xf>
    <xf numFmtId="0" fontId="40" fillId="8" borderId="13" xfId="0" applyFont="1" applyFill="1" applyBorder="1" applyAlignment="1">
      <alignment/>
    </xf>
    <xf numFmtId="0" fontId="40" fillId="8" borderId="14" xfId="0" applyFont="1" applyFill="1" applyBorder="1" applyAlignment="1">
      <alignment/>
    </xf>
    <xf numFmtId="0" fontId="40" fillId="8" borderId="15" xfId="0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0" fillId="8" borderId="0" xfId="0" applyFont="1" applyFill="1" applyAlignment="1" applyProtection="1">
      <alignment/>
      <protection locked="0"/>
    </xf>
    <xf numFmtId="0" fontId="40" fillId="8" borderId="13" xfId="0" applyFont="1" applyFill="1" applyBorder="1" applyAlignment="1" applyProtection="1">
      <alignment/>
      <protection/>
    </xf>
    <xf numFmtId="0" fontId="40" fillId="8" borderId="10" xfId="0" applyFont="1" applyFill="1" applyBorder="1" applyAlignment="1" applyProtection="1">
      <alignment/>
      <protection hidden="1"/>
    </xf>
    <xf numFmtId="0" fontId="40" fillId="8" borderId="11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88;&#1077;&#1079;&#1091;&#1083;&#1100;&#1090;&#1072;&#1090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82;&#1088;&#1086;&#1089;&#1089;&#1074;&#1086;&#1088;&#1076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0</xdr:row>
      <xdr:rowOff>19050</xdr:rowOff>
    </xdr:from>
    <xdr:ext cx="8020050" cy="628650"/>
    <xdr:sp>
      <xdr:nvSpPr>
        <xdr:cNvPr id="1" name="Прямоугольник 1"/>
        <xdr:cNvSpPr>
          <a:spLocks/>
        </xdr:cNvSpPr>
      </xdr:nvSpPr>
      <xdr:spPr>
        <a:xfrm>
          <a:off x="390525" y="19050"/>
          <a:ext cx="80200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Углерод.Соединения углерода.</a:t>
          </a:r>
        </a:p>
      </xdr:txBody>
    </xdr:sp>
    <xdr:clientData/>
  </xdr:oneCellAnchor>
  <xdr:twoCellAnchor>
    <xdr:from>
      <xdr:col>33</xdr:col>
      <xdr:colOff>171450</xdr:colOff>
      <xdr:row>32</xdr:row>
      <xdr:rowOff>57150</xdr:rowOff>
    </xdr:from>
    <xdr:to>
      <xdr:col>37</xdr:col>
      <xdr:colOff>123825</xdr:colOff>
      <xdr:row>34</xdr:row>
      <xdr:rowOff>104775</xdr:rowOff>
    </xdr:to>
    <xdr:sp>
      <xdr:nvSpPr>
        <xdr:cNvPr id="2" name="Овал 2">
          <a:hlinkClick r:id="rId1"/>
        </xdr:cNvPr>
        <xdr:cNvSpPr>
          <a:spLocks/>
        </xdr:cNvSpPr>
      </xdr:nvSpPr>
      <xdr:spPr>
        <a:xfrm>
          <a:off x="8343900" y="6429375"/>
          <a:ext cx="942975" cy="4476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161925</xdr:colOff>
      <xdr:row>32</xdr:row>
      <xdr:rowOff>47625</xdr:rowOff>
    </xdr:from>
    <xdr:to>
      <xdr:col>37</xdr:col>
      <xdr:colOff>85725</xdr:colOff>
      <xdr:row>34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334375" y="6419850"/>
          <a:ext cx="914400" cy="5048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результат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0</xdr:row>
      <xdr:rowOff>76200</xdr:rowOff>
    </xdr:from>
    <xdr:ext cx="3105150" cy="971550"/>
    <xdr:sp>
      <xdr:nvSpPr>
        <xdr:cNvPr id="1" name="Прямоугольник 1"/>
        <xdr:cNvSpPr>
          <a:spLocks/>
        </xdr:cNvSpPr>
      </xdr:nvSpPr>
      <xdr:spPr>
        <a:xfrm>
          <a:off x="152400" y="76200"/>
          <a:ext cx="31051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результат</a:t>
          </a:r>
        </a:p>
      </xdr:txBody>
    </xdr:sp>
    <xdr:clientData/>
  </xdr:oneCellAnchor>
  <xdr:oneCellAnchor>
    <xdr:from>
      <xdr:col>21</xdr:col>
      <xdr:colOff>219075</xdr:colOff>
      <xdr:row>1</xdr:row>
      <xdr:rowOff>47625</xdr:rowOff>
    </xdr:from>
    <xdr:ext cx="2609850" cy="971550"/>
    <xdr:sp>
      <xdr:nvSpPr>
        <xdr:cNvPr id="2" name="Прямоугольник 2"/>
        <xdr:cNvSpPr>
          <a:spLocks/>
        </xdr:cNvSpPr>
      </xdr:nvSpPr>
      <xdr:spPr>
        <a:xfrm>
          <a:off x="5419725" y="238125"/>
          <a:ext cx="26098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отметка</a:t>
          </a:r>
        </a:p>
      </xdr:txBody>
    </xdr:sp>
    <xdr:clientData/>
  </xdr:oneCellAnchor>
  <xdr:twoCellAnchor>
    <xdr:from>
      <xdr:col>29</xdr:col>
      <xdr:colOff>9525</xdr:colOff>
      <xdr:row>24</xdr:row>
      <xdr:rowOff>85725</xdr:rowOff>
    </xdr:from>
    <xdr:to>
      <xdr:col>34</xdr:col>
      <xdr:colOff>161925</xdr:colOff>
      <xdr:row>26</xdr:row>
      <xdr:rowOff>142875</xdr:rowOff>
    </xdr:to>
    <xdr:sp>
      <xdr:nvSpPr>
        <xdr:cNvPr id="3" name="Скругленный прямоугольник 3">
          <a:hlinkClick r:id="rId1"/>
        </xdr:cNvPr>
        <xdr:cNvSpPr>
          <a:spLocks/>
        </xdr:cNvSpPr>
      </xdr:nvSpPr>
      <xdr:spPr>
        <a:xfrm>
          <a:off x="7239000" y="5000625"/>
          <a:ext cx="1390650" cy="4381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76200</xdr:colOff>
      <xdr:row>24</xdr:row>
      <xdr:rowOff>142875</xdr:rowOff>
    </xdr:from>
    <xdr:to>
      <xdr:col>34</xdr:col>
      <xdr:colOff>47625</xdr:colOff>
      <xdr:row>26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 rot="10800000" flipV="1">
          <a:off x="7305675" y="5057775"/>
          <a:ext cx="1209675" cy="2857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вернуться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K62"/>
  <sheetViews>
    <sheetView tabSelected="1" zoomScalePageLayoutView="0" workbookViewId="0" topLeftCell="A16">
      <selection activeCell="W26" sqref="W26"/>
    </sheetView>
  </sheetViews>
  <sheetFormatPr defaultColWidth="3.7109375" defaultRowHeight="15"/>
  <cols>
    <col min="1" max="16384" width="3.7109375" style="4" customWidth="1"/>
  </cols>
  <sheetData>
    <row r="4" spans="1:37" ht="15.75">
      <c r="A4" s="1"/>
      <c r="B4" s="1"/>
      <c r="C4" s="1"/>
      <c r="D4" s="2"/>
      <c r="E4" s="1"/>
      <c r="F4" s="1"/>
      <c r="G4" s="1"/>
      <c r="H4" s="1"/>
      <c r="I4" s="1"/>
      <c r="J4" s="3">
        <v>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5.75">
      <c r="A5" s="1"/>
      <c r="B5" s="1"/>
      <c r="C5" s="1"/>
      <c r="D5" s="3">
        <v>5</v>
      </c>
      <c r="E5" s="1"/>
      <c r="F5" s="1"/>
      <c r="G5" s="1"/>
      <c r="H5" s="1"/>
      <c r="I5" s="1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2" t="s">
        <v>0</v>
      </c>
      <c r="Z5" s="2"/>
      <c r="AA5" s="2"/>
      <c r="AB5" s="2"/>
      <c r="AC5" s="2"/>
      <c r="AD5" s="2"/>
      <c r="AE5" s="2"/>
      <c r="AF5" s="2"/>
      <c r="AG5" s="2"/>
      <c r="AH5" s="1"/>
      <c r="AI5" s="1"/>
      <c r="AJ5" s="1"/>
      <c r="AK5" s="1"/>
    </row>
    <row r="6" spans="1:37" ht="15.75">
      <c r="A6" s="1"/>
      <c r="B6" s="1"/>
      <c r="C6" s="1"/>
      <c r="D6" s="3"/>
      <c r="E6" s="1"/>
      <c r="F6" s="1"/>
      <c r="G6" s="1"/>
      <c r="H6" s="1"/>
      <c r="I6" s="1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  <c r="AA6" s="2"/>
      <c r="AB6" s="2"/>
      <c r="AC6" s="2"/>
      <c r="AD6" s="2"/>
      <c r="AE6" s="2"/>
      <c r="AF6" s="2"/>
      <c r="AG6" s="2"/>
      <c r="AH6" s="1"/>
      <c r="AI6" s="1"/>
      <c r="AJ6" s="1"/>
      <c r="AK6" s="1"/>
    </row>
    <row r="7" spans="1:37" ht="15.75">
      <c r="A7" s="1"/>
      <c r="B7" s="1"/>
      <c r="C7" s="1"/>
      <c r="D7" s="3"/>
      <c r="E7" s="1"/>
      <c r="F7" s="1"/>
      <c r="G7" s="1"/>
      <c r="H7" s="1"/>
      <c r="I7" s="1"/>
      <c r="J7" s="5"/>
      <c r="K7" s="1"/>
      <c r="L7" s="1"/>
      <c r="M7" s="1"/>
      <c r="N7" s="1"/>
      <c r="O7" s="1"/>
      <c r="P7" s="1"/>
      <c r="Q7" s="1"/>
      <c r="R7" s="12"/>
      <c r="S7" s="1"/>
      <c r="T7" s="1"/>
      <c r="U7" s="1"/>
      <c r="V7" s="1"/>
      <c r="W7" s="1"/>
      <c r="X7" s="2"/>
      <c r="Y7" s="2" t="s">
        <v>1</v>
      </c>
      <c r="Z7" s="2"/>
      <c r="AA7" s="2"/>
      <c r="AB7" s="2"/>
      <c r="AC7" s="2"/>
      <c r="AD7" s="2"/>
      <c r="AE7" s="2"/>
      <c r="AF7" s="2"/>
      <c r="AG7" s="2"/>
      <c r="AH7" s="1"/>
      <c r="AI7" s="1"/>
      <c r="AJ7" s="1"/>
      <c r="AK7" s="1"/>
    </row>
    <row r="8" spans="1:34" ht="15.75">
      <c r="A8" s="1"/>
      <c r="B8" s="3">
        <v>14</v>
      </c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"/>
      <c r="Y8" s="2" t="s">
        <v>2</v>
      </c>
      <c r="Z8" s="2"/>
      <c r="AA8" s="2"/>
      <c r="AB8" s="2"/>
      <c r="AC8" s="2"/>
      <c r="AD8" s="2"/>
      <c r="AE8" s="2"/>
      <c r="AF8" s="2"/>
      <c r="AG8" s="2"/>
      <c r="AH8" s="1"/>
    </row>
    <row r="9" spans="1:37" ht="15.75">
      <c r="A9" s="1"/>
      <c r="B9" s="1"/>
      <c r="C9" s="1"/>
      <c r="D9" s="3"/>
      <c r="E9" s="1"/>
      <c r="F9" s="1"/>
      <c r="G9" s="1"/>
      <c r="H9" s="1"/>
      <c r="I9" s="1"/>
      <c r="J9" s="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2"/>
      <c r="Y9" s="2"/>
      <c r="Z9" s="1" t="s">
        <v>3</v>
      </c>
      <c r="AA9" s="1"/>
      <c r="AB9" s="1"/>
      <c r="AH9" s="1"/>
      <c r="AI9" s="1"/>
      <c r="AJ9" s="1"/>
      <c r="AK9" s="1"/>
    </row>
    <row r="10" spans="1:37" ht="15.75">
      <c r="A10" s="1"/>
      <c r="B10" s="1"/>
      <c r="C10" s="1"/>
      <c r="D10" s="1"/>
      <c r="E10" s="1"/>
      <c r="F10" s="1"/>
      <c r="G10" s="1"/>
      <c r="H10" s="3">
        <v>4</v>
      </c>
      <c r="I10" s="1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2"/>
      <c r="Y10" s="2" t="s">
        <v>8</v>
      </c>
      <c r="Z10" s="2"/>
      <c r="AA10" s="2"/>
      <c r="AB10" s="2"/>
      <c r="AC10" s="2"/>
      <c r="AD10" s="2"/>
      <c r="AE10" s="2"/>
      <c r="AF10" s="2"/>
      <c r="AG10" s="2"/>
      <c r="AH10" s="1"/>
      <c r="AI10" s="1"/>
      <c r="AJ10" s="1"/>
      <c r="AK10" s="1"/>
    </row>
    <row r="11" spans="1:37" ht="15.75">
      <c r="A11" s="1"/>
      <c r="B11" s="1"/>
      <c r="C11" s="1"/>
      <c r="D11" s="1"/>
      <c r="E11" s="3">
        <v>11</v>
      </c>
      <c r="F11" s="3"/>
      <c r="G11" s="3"/>
      <c r="H11" s="3"/>
      <c r="I11" s="3"/>
      <c r="J11" s="3"/>
      <c r="K11" s="3"/>
      <c r="L11" s="3"/>
      <c r="M11" s="3"/>
      <c r="N11" s="3"/>
      <c r="O11" s="1"/>
      <c r="P11" s="1"/>
      <c r="Q11" s="1"/>
      <c r="R11" s="1"/>
      <c r="S11" s="1"/>
      <c r="T11" s="1"/>
      <c r="U11" s="1"/>
      <c r="V11" s="1"/>
      <c r="W11" s="2"/>
      <c r="X11" s="2"/>
      <c r="Y11" s="2" t="s">
        <v>4</v>
      </c>
      <c r="Z11" s="2"/>
      <c r="AA11" s="2"/>
      <c r="AB11" s="2"/>
      <c r="AC11" s="2"/>
      <c r="AD11" s="2"/>
      <c r="AE11" s="2"/>
      <c r="AF11" s="2"/>
      <c r="AG11" s="2"/>
      <c r="AH11" s="1"/>
      <c r="AI11" s="1"/>
      <c r="AJ11" s="1"/>
      <c r="AK11" s="1"/>
    </row>
    <row r="12" spans="1:37" ht="15.75">
      <c r="A12" s="1"/>
      <c r="B12" s="1"/>
      <c r="C12" s="1"/>
      <c r="D12" s="3">
        <v>2</v>
      </c>
      <c r="E12" s="1"/>
      <c r="F12" s="1"/>
      <c r="G12" s="1"/>
      <c r="H12" s="3"/>
      <c r="I12" s="1"/>
      <c r="J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2"/>
      <c r="Y12" s="2" t="s">
        <v>5</v>
      </c>
      <c r="Z12" s="2"/>
      <c r="AA12" s="2"/>
      <c r="AB12" s="2"/>
      <c r="AC12" s="2"/>
      <c r="AD12" s="2"/>
      <c r="AE12" s="2"/>
      <c r="AF12" s="2"/>
      <c r="AG12" s="2"/>
      <c r="AH12" s="1"/>
      <c r="AI12" s="1"/>
      <c r="AJ12" s="1"/>
      <c r="AK12" s="1"/>
    </row>
    <row r="13" spans="1:37" ht="15.75">
      <c r="A13" s="1"/>
      <c r="B13" s="1"/>
      <c r="C13" s="1"/>
      <c r="D13" s="3"/>
      <c r="E13" s="1"/>
      <c r="F13" s="1"/>
      <c r="G13" s="1"/>
      <c r="H13" s="5"/>
      <c r="I13" s="1"/>
      <c r="J13" s="3"/>
      <c r="K13" s="1"/>
      <c r="L13" s="1"/>
      <c r="M13" s="1"/>
      <c r="N13" s="1"/>
      <c r="O13" s="1"/>
      <c r="P13" s="3">
        <v>9</v>
      </c>
      <c r="Q13" s="1"/>
      <c r="R13" s="1"/>
      <c r="S13" s="1"/>
      <c r="T13" s="1"/>
      <c r="U13" s="1"/>
      <c r="V13" s="1"/>
      <c r="W13" s="1"/>
      <c r="X13" s="2"/>
      <c r="Y13" s="2" t="s">
        <v>6</v>
      </c>
      <c r="Z13" s="2"/>
      <c r="AA13" s="2"/>
      <c r="AB13" s="2"/>
      <c r="AC13" s="2"/>
      <c r="AD13" s="2"/>
      <c r="AE13" s="2"/>
      <c r="AF13" s="2"/>
      <c r="AG13" s="2"/>
      <c r="AH13" s="1"/>
      <c r="AI13" s="1"/>
      <c r="AJ13" s="1"/>
      <c r="AK13" s="1"/>
    </row>
    <row r="14" spans="1:37" ht="15.75">
      <c r="A14" s="1"/>
      <c r="B14" s="3">
        <v>12</v>
      </c>
      <c r="C14" s="13"/>
      <c r="D14" s="3"/>
      <c r="E14" s="8"/>
      <c r="F14" s="3"/>
      <c r="G14" s="3"/>
      <c r="H14" s="3"/>
      <c r="I14" s="3"/>
      <c r="J14" s="3">
        <v>13</v>
      </c>
      <c r="K14" s="3"/>
      <c r="L14" s="3"/>
      <c r="M14" s="3"/>
      <c r="N14" s="3"/>
      <c r="O14" s="3"/>
      <c r="P14" s="3"/>
      <c r="Q14" s="3"/>
      <c r="R14" s="3"/>
      <c r="S14" s="1"/>
      <c r="T14" s="1"/>
      <c r="U14" s="1"/>
      <c r="V14" s="1"/>
      <c r="W14" s="1"/>
      <c r="X14" s="2"/>
      <c r="Y14" s="2" t="s">
        <v>7</v>
      </c>
      <c r="Z14" s="2"/>
      <c r="AA14" s="2"/>
      <c r="AB14" s="2"/>
      <c r="AC14" s="2"/>
      <c r="AD14" s="2"/>
      <c r="AE14" s="2"/>
      <c r="AF14" s="2"/>
      <c r="AG14" s="2"/>
      <c r="AH14" s="1"/>
      <c r="AI14" s="1"/>
      <c r="AJ14" s="1"/>
      <c r="AK14" s="1"/>
    </row>
    <row r="15" spans="1:37" ht="15.75">
      <c r="A15" s="1"/>
      <c r="B15" s="1"/>
      <c r="C15" s="1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  <c r="Q15" s="1"/>
      <c r="R15" s="1"/>
      <c r="S15" s="1"/>
      <c r="T15" s="1"/>
      <c r="U15" s="1"/>
      <c r="V15" s="1"/>
      <c r="W15" s="1"/>
      <c r="X15" s="1"/>
      <c r="Y15" s="1" t="s">
        <v>9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5.75">
      <c r="A16" s="1"/>
      <c r="B16" s="1"/>
      <c r="C16" s="1"/>
      <c r="D16" s="3"/>
      <c r="E16" s="1"/>
      <c r="F16" s="2"/>
      <c r="G16" s="2"/>
      <c r="H16" s="2"/>
      <c r="I16" s="2"/>
      <c r="J16" s="2"/>
      <c r="K16" s="2"/>
      <c r="L16" s="2"/>
      <c r="M16" s="2"/>
      <c r="N16" s="2"/>
      <c r="O16" s="1"/>
      <c r="P16" s="3"/>
      <c r="Q16" s="1"/>
      <c r="R16" s="1"/>
      <c r="S16" s="1"/>
      <c r="T16" s="1"/>
      <c r="U16" s="1"/>
      <c r="V16" s="1"/>
      <c r="W16" s="1"/>
      <c r="X16" s="1"/>
      <c r="Y16" s="1" t="s">
        <v>10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5.75">
      <c r="A17" s="1"/>
      <c r="B17" s="1"/>
      <c r="C17" s="1"/>
      <c r="D17" s="3"/>
      <c r="E17" s="1"/>
      <c r="G17" s="3">
        <v>1</v>
      </c>
      <c r="H17" s="2"/>
      <c r="I17" s="2"/>
      <c r="J17" s="2"/>
      <c r="K17" s="2"/>
      <c r="L17" s="2"/>
      <c r="M17" s="2"/>
      <c r="N17" s="2"/>
      <c r="O17" s="1"/>
      <c r="P17" s="7"/>
      <c r="Q17" s="3">
        <v>8</v>
      </c>
      <c r="R17" s="1"/>
      <c r="S17" s="1"/>
      <c r="T17" s="1"/>
      <c r="U17" s="1"/>
      <c r="V17" s="1"/>
      <c r="W17" s="1"/>
      <c r="X17" s="1"/>
      <c r="Y17" s="1" t="s">
        <v>11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5.75">
      <c r="A18" s="1"/>
      <c r="B18" s="1"/>
      <c r="C18" s="1"/>
      <c r="D18" s="5"/>
      <c r="E18" s="1"/>
      <c r="F18" s="2"/>
      <c r="G18" s="5"/>
      <c r="H18" s="2"/>
      <c r="I18" s="2"/>
      <c r="J18" s="2"/>
      <c r="K18" s="3">
        <v>3</v>
      </c>
      <c r="L18" s="2"/>
      <c r="M18" s="2"/>
      <c r="N18" s="2"/>
      <c r="O18" s="1"/>
      <c r="P18" s="9"/>
      <c r="Q18" s="5"/>
      <c r="R18" s="1"/>
      <c r="S18" s="1"/>
      <c r="T18" s="1"/>
      <c r="U18" s="1"/>
      <c r="V18" s="1"/>
      <c r="W18" s="1"/>
      <c r="X18" s="1"/>
      <c r="Y18" s="1" t="s">
        <v>12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5.75">
      <c r="A19" s="1"/>
      <c r="B19" s="1"/>
      <c r="C19" s="3">
        <v>15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2"/>
      <c r="O19" s="3">
        <v>19</v>
      </c>
      <c r="P19" s="14"/>
      <c r="Q19" s="3"/>
      <c r="R19" s="3"/>
      <c r="S19" s="3"/>
      <c r="T19" s="3"/>
      <c r="U19" s="3"/>
      <c r="V19" s="3"/>
      <c r="W19" s="3"/>
      <c r="X19" s="2"/>
      <c r="Y19" s="2" t="s">
        <v>13</v>
      </c>
      <c r="Z19" s="2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5.75">
      <c r="A20" s="1"/>
      <c r="B20" s="1"/>
      <c r="C20" s="1"/>
      <c r="D20" s="1"/>
      <c r="E20" s="1"/>
      <c r="F20" s="2"/>
      <c r="G20" s="6"/>
      <c r="H20" s="1"/>
      <c r="I20" s="1"/>
      <c r="J20" s="1"/>
      <c r="K20" s="5"/>
      <c r="L20" s="1"/>
      <c r="M20" s="1"/>
      <c r="N20" s="3">
        <v>7</v>
      </c>
      <c r="O20" s="1"/>
      <c r="P20" s="1"/>
      <c r="Q20" s="6"/>
      <c r="R20" s="1"/>
      <c r="S20" s="1"/>
      <c r="T20" s="1"/>
      <c r="U20" s="1"/>
      <c r="V20" s="1"/>
      <c r="W20" s="1"/>
      <c r="X20" s="1"/>
      <c r="Y20" s="1" t="s">
        <v>14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5.75">
      <c r="A21" s="1"/>
      <c r="B21" s="1"/>
      <c r="C21" s="3">
        <v>10</v>
      </c>
      <c r="D21" s="1"/>
      <c r="E21" s="1"/>
      <c r="F21" s="2"/>
      <c r="G21" s="15"/>
      <c r="H21" s="1"/>
      <c r="I21" s="1"/>
      <c r="J21" s="3">
        <v>18</v>
      </c>
      <c r="K21" s="3"/>
      <c r="L21" s="3"/>
      <c r="M21" s="3"/>
      <c r="N21" s="3"/>
      <c r="O21" s="3"/>
      <c r="P21" s="1"/>
      <c r="Q21" s="3"/>
      <c r="R21" s="1"/>
      <c r="S21" s="1"/>
      <c r="T21" s="1"/>
      <c r="U21" s="1"/>
      <c r="V21" s="1"/>
      <c r="W21" s="1"/>
      <c r="X21" s="1"/>
      <c r="Y21" s="1" t="s">
        <v>15</v>
      </c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.75">
      <c r="A22" s="3">
        <v>17</v>
      </c>
      <c r="B22" s="7"/>
      <c r="C22" s="3"/>
      <c r="D22" s="8"/>
      <c r="E22" s="3"/>
      <c r="F22" s="3"/>
      <c r="G22" s="3"/>
      <c r="H22" s="3"/>
      <c r="I22" s="3"/>
      <c r="J22" s="1"/>
      <c r="K22" s="6"/>
      <c r="L22" s="1"/>
      <c r="M22" s="1"/>
      <c r="N22" s="5"/>
      <c r="O22" s="1"/>
      <c r="P22" s="1"/>
      <c r="Q22" s="3"/>
      <c r="R22" s="1"/>
      <c r="S22" s="1"/>
      <c r="T22" s="1"/>
      <c r="U22" s="1"/>
      <c r="V22" s="1"/>
      <c r="W22" s="1"/>
      <c r="X22" s="1"/>
      <c r="Y22" s="1" t="s">
        <v>16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.75">
      <c r="A23" s="1"/>
      <c r="B23" s="1"/>
      <c r="C23" s="3"/>
      <c r="D23" s="1"/>
      <c r="E23" s="1"/>
      <c r="F23" s="2"/>
      <c r="G23" s="6"/>
      <c r="H23" s="1"/>
      <c r="I23" s="1"/>
      <c r="J23" s="1"/>
      <c r="K23" s="3"/>
      <c r="L23" s="3">
        <v>20</v>
      </c>
      <c r="M23" s="3"/>
      <c r="N23" s="3"/>
      <c r="O23" s="3"/>
      <c r="P23" s="7"/>
      <c r="Q23" s="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.75">
      <c r="A24" s="1"/>
      <c r="B24" s="1"/>
      <c r="C24" s="3"/>
      <c r="D24" s="1"/>
      <c r="E24" s="1"/>
      <c r="F24" s="2"/>
      <c r="G24" s="3"/>
      <c r="H24" s="1"/>
      <c r="I24" s="1"/>
      <c r="J24" s="1"/>
      <c r="K24" s="3"/>
      <c r="L24" s="1"/>
      <c r="M24" s="1"/>
      <c r="N24" s="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.75">
      <c r="A25" s="1"/>
      <c r="B25" s="1"/>
      <c r="C25" s="3"/>
      <c r="D25" s="1"/>
      <c r="E25" s="1"/>
      <c r="F25" s="1"/>
      <c r="G25" s="1"/>
      <c r="H25" s="1"/>
      <c r="I25" s="1"/>
      <c r="J25" s="1"/>
      <c r="K25" s="1"/>
      <c r="L25" s="1"/>
      <c r="M25" s="1"/>
      <c r="N25" s="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.75">
      <c r="A26" s="1"/>
      <c r="B26" s="1"/>
      <c r="C26" s="3"/>
      <c r="D26" s="1"/>
      <c r="E26" s="1"/>
      <c r="F26" s="1"/>
      <c r="G26" s="1"/>
      <c r="H26" s="3">
        <v>16</v>
      </c>
      <c r="I26" s="3"/>
      <c r="J26" s="3"/>
      <c r="K26" s="3"/>
      <c r="L26" s="3"/>
      <c r="M26" s="3"/>
      <c r="N26" s="3"/>
      <c r="O26" s="3"/>
      <c r="P26" s="3"/>
      <c r="Q26" s="3"/>
      <c r="R26" s="1"/>
      <c r="S26" s="1"/>
      <c r="T26" s="1"/>
      <c r="U26" s="1"/>
      <c r="V26" s="1"/>
      <c r="W26" s="12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.75">
      <c r="A27" s="1"/>
      <c r="B27" s="1"/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.75">
      <c r="A28" s="1"/>
      <c r="B28" s="1"/>
      <c r="C28" s="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.75">
      <c r="A30" s="1" t="s">
        <v>17</v>
      </c>
      <c r="B30" s="1"/>
      <c r="C30" s="1"/>
      <c r="D30" s="1"/>
      <c r="E30" s="1"/>
      <c r="F30" s="1"/>
      <c r="G30" s="1" t="s">
        <v>28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.75">
      <c r="A31" s="1"/>
      <c r="B31" s="1"/>
      <c r="C31" s="1"/>
      <c r="D31" s="1"/>
      <c r="E31" s="1"/>
      <c r="F31" s="1"/>
      <c r="G31" s="1" t="s">
        <v>29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.75">
      <c r="A32" s="1" t="s">
        <v>30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.75">
      <c r="A33" s="1" t="s">
        <v>31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.75">
      <c r="A34" s="1" t="s"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.75">
      <c r="A35" s="1" t="s">
        <v>33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 t="s">
        <v>36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5.75">
      <c r="A36" s="1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 t="s">
        <v>37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.75">
      <c r="A37" s="1" t="s">
        <v>35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</sheetData>
  <sheetProtection sheet="1" selectLockedCells="1"/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24"/>
  <sheetViews>
    <sheetView zoomScalePageLayoutView="0" workbookViewId="0" topLeftCell="A1">
      <selection activeCell="A1" sqref="A1:IV16384"/>
    </sheetView>
  </sheetViews>
  <sheetFormatPr defaultColWidth="3.7109375" defaultRowHeight="15"/>
  <cols>
    <col min="1" max="26" width="3.7109375" style="0" customWidth="1"/>
    <col min="27" max="27" width="7.140625" style="0" customWidth="1"/>
  </cols>
  <sheetData>
    <row r="1" spans="2:27" ht="15">
      <c r="B1" t="s">
        <v>48</v>
      </c>
      <c r="T1" t="s">
        <v>49</v>
      </c>
      <c r="AA1" t="s">
        <v>70</v>
      </c>
    </row>
    <row r="3" spans="2:27" ht="15">
      <c r="B3" t="s">
        <v>18</v>
      </c>
      <c r="M3" t="s">
        <v>50</v>
      </c>
      <c r="T3">
        <f>CONCATENATE(кроссворд!G18,кроссворд!G19,кроссворд!G20,кроссворд!G21,кроссворд!G22,кроссворд!G23,кроссворд!G24)</f>
      </c>
      <c r="AA3">
        <f aca="true" t="shared" si="0" ref="AA3:AA22">IF(M3=T3,1,0)</f>
        <v>0</v>
      </c>
    </row>
    <row r="4" spans="2:27" ht="15">
      <c r="B4" t="s">
        <v>19</v>
      </c>
      <c r="M4" t="s">
        <v>51</v>
      </c>
      <c r="T4">
        <f>CONCATENATE(кроссворд!D13,кроссворд!D14,кроссворд!D15,кроссворд!D16,кроссворд!D17,кроссворд!D18)</f>
      </c>
      <c r="AA4">
        <f t="shared" si="0"/>
        <v>0</v>
      </c>
    </row>
    <row r="5" spans="2:27" ht="15">
      <c r="B5" t="s">
        <v>20</v>
      </c>
      <c r="M5" t="s">
        <v>52</v>
      </c>
      <c r="T5">
        <f>CONCATENATE(кроссворд!K19,кроссворд!K20,кроссворд!K21,кроссворд!K22,кроссворд!K23,кроссворд!K24)</f>
      </c>
      <c r="AA5">
        <f t="shared" si="0"/>
        <v>0</v>
      </c>
    </row>
    <row r="6" spans="2:27" ht="15">
      <c r="B6" t="s">
        <v>21</v>
      </c>
      <c r="M6" t="s">
        <v>53</v>
      </c>
      <c r="T6">
        <f>CONCATENATE(кроссворд!H11,кроссворд!H12,кроссворд!H13,кроссворд!H14)</f>
      </c>
      <c r="AA6">
        <f t="shared" si="0"/>
        <v>0</v>
      </c>
    </row>
    <row r="7" spans="2:27" ht="15">
      <c r="B7" t="s">
        <v>22</v>
      </c>
      <c r="M7" t="s">
        <v>54</v>
      </c>
      <c r="T7">
        <f>CONCATENATE(кроссворд!D6,кроссворд!D7,кроссворд!D8,кроссворд!D9)</f>
      </c>
      <c r="AA7">
        <f t="shared" si="0"/>
        <v>0</v>
      </c>
    </row>
    <row r="8" spans="2:27" ht="15">
      <c r="B8" t="s">
        <v>23</v>
      </c>
      <c r="M8" t="s">
        <v>55</v>
      </c>
      <c r="T8">
        <f>CONCATENATE(кроссворд!J5,кроссворд!J6,кроссворд!J7,кроссворд!J8,кроссворд!J9,кроссворд!J10,кроссворд!J11,кроссворд!J12,кроссворд!J13)</f>
      </c>
      <c r="AA8">
        <f t="shared" si="0"/>
        <v>0</v>
      </c>
    </row>
    <row r="9" spans="2:27" ht="15">
      <c r="B9" t="s">
        <v>24</v>
      </c>
      <c r="M9" t="s">
        <v>56</v>
      </c>
      <c r="T9">
        <f>CONCATENATE(кроссворд!N21,кроссворд!N22,кроссворд!N23,кроссворд!N24,кроссворд!N25,кроссворд!N26)</f>
      </c>
      <c r="AA9">
        <f t="shared" si="0"/>
        <v>0</v>
      </c>
    </row>
    <row r="10" spans="2:27" ht="15">
      <c r="B10" t="s">
        <v>25</v>
      </c>
      <c r="M10" t="s">
        <v>57</v>
      </c>
      <c r="T10">
        <f>CONCATENATE(кроссворд!Q18,кроссворд!Q19,кроссворд!Q20,кроссворд!Q21,кроссворд!Q22,кроссворд!Q23)</f>
      </c>
      <c r="AA10">
        <f t="shared" si="0"/>
        <v>0</v>
      </c>
    </row>
    <row r="11" spans="2:27" ht="15">
      <c r="B11" t="s">
        <v>26</v>
      </c>
      <c r="M11" t="s">
        <v>58</v>
      </c>
      <c r="T11">
        <f>CONCATENATE(кроссворд!P14,кроссворд!P15,кроссворд!P16,кроссворд!P17,кроссворд!P18)</f>
      </c>
      <c r="AA11">
        <f t="shared" si="0"/>
        <v>0</v>
      </c>
    </row>
    <row r="12" spans="2:27" ht="15">
      <c r="B12" t="s">
        <v>27</v>
      </c>
      <c r="M12" t="s">
        <v>59</v>
      </c>
      <c r="T12">
        <f>CONCATENATE(кроссворд!C22,кроссворд!C23,кроссворд!C24,кроссворд!C25,кроссворд!C26,кроссворд!C27,кроссворд!C28)</f>
      </c>
      <c r="AA12">
        <f t="shared" si="0"/>
        <v>0</v>
      </c>
    </row>
    <row r="13" spans="2:27" ht="15">
      <c r="B13" t="s">
        <v>38</v>
      </c>
      <c r="M13" t="s">
        <v>60</v>
      </c>
      <c r="T13">
        <f>CONCATENATE(кроссворд!F11,кроссворд!G11,кроссворд!H11,кроссворд!I11,кроссворд!J11,кроссворд!K11,кроссворд!L11,кроссворд!M11,кроссворд!N11)</f>
      </c>
      <c r="AA13">
        <f t="shared" si="0"/>
        <v>0</v>
      </c>
    </row>
    <row r="14" spans="2:27" ht="15">
      <c r="B14" t="s">
        <v>39</v>
      </c>
      <c r="M14" t="s">
        <v>61</v>
      </c>
      <c r="T14">
        <f>CONCATENATE(кроссворд!C14,кроссворд!D14,кроссворд!E14,кроссворд!F14,кроссворд!G14,кроссворд!H14,кроссворд!I14)</f>
      </c>
      <c r="AA14">
        <f t="shared" si="0"/>
        <v>0</v>
      </c>
    </row>
    <row r="15" spans="2:27" ht="15">
      <c r="B15" t="s">
        <v>40</v>
      </c>
      <c r="M15" t="s">
        <v>62</v>
      </c>
      <c r="T15">
        <f>CONCATENATE(кроссворд!K14,кроссворд!L14,кроссворд!M14,кроссворд!N14,кроссворд!O14,кроссворд!P14,кроссворд!Q14,кроссворд!R14)</f>
      </c>
      <c r="AA15">
        <f t="shared" si="0"/>
        <v>0</v>
      </c>
    </row>
    <row r="16" spans="2:27" ht="15">
      <c r="B16" t="s">
        <v>41</v>
      </c>
      <c r="M16" t="s">
        <v>63</v>
      </c>
      <c r="T16">
        <f>CONCATENATE(кроссворд!C8,кроссворд!D8,кроссворд!E8,кроссворд!F8,кроссворд!G8,кроссворд!H8,кроссворд!I8,кроссворд!J8,кроссворд!K8)</f>
      </c>
      <c r="AA16">
        <f t="shared" si="0"/>
        <v>0</v>
      </c>
    </row>
    <row r="17" spans="2:27" ht="15">
      <c r="B17" t="s">
        <v>42</v>
      </c>
      <c r="M17" t="s">
        <v>64</v>
      </c>
      <c r="T17">
        <f>CONCATENATE(кроссворд!D19,кроссворд!E19,кроссворд!F19,кроссворд!G19,кроссворд!H19,кроссворд!I19,кроссворд!J19,кроссворд!K19,кроссворд!L19,кроссворд!M19)</f>
      </c>
      <c r="AA17">
        <f t="shared" si="0"/>
        <v>0</v>
      </c>
    </row>
    <row r="18" spans="2:27" ht="15">
      <c r="B18" t="s">
        <v>43</v>
      </c>
      <c r="M18" t="s">
        <v>65</v>
      </c>
      <c r="T18">
        <f>CONCATENATE(кроссворд!I26,кроссворд!J26,кроссворд!K26,кроссворд!L26,кроссворд!M26,кроссворд!N26,кроссворд!O26,кроссворд!P26,кроссворд!Q26)</f>
      </c>
      <c r="AA18">
        <f t="shared" si="0"/>
        <v>0</v>
      </c>
    </row>
    <row r="19" spans="2:27" ht="15">
      <c r="B19" t="s">
        <v>44</v>
      </c>
      <c r="M19" t="s">
        <v>66</v>
      </c>
      <c r="T19">
        <f>CONCATENATE(кроссворд!B22,кроссворд!C22,кроссворд!D22,кроссворд!E22,кроссворд!F22,кроссворд!G22,кроссворд!H22,кроссворд!I22)</f>
      </c>
      <c r="AA19">
        <f t="shared" si="0"/>
        <v>0</v>
      </c>
    </row>
    <row r="20" spans="2:27" ht="15">
      <c r="B20" t="s">
        <v>45</v>
      </c>
      <c r="M20" t="s">
        <v>67</v>
      </c>
      <c r="T20">
        <f>CONCATENATE(кроссворд!K21,кроссворд!L21,кроссворд!M21,кроссворд!N21,кроссворд!O21)</f>
      </c>
      <c r="AA20">
        <f t="shared" si="0"/>
        <v>0</v>
      </c>
    </row>
    <row r="21" spans="2:27" ht="15">
      <c r="B21" t="s">
        <v>46</v>
      </c>
      <c r="M21" t="s">
        <v>68</v>
      </c>
      <c r="T21">
        <f>CONCATENATE(кроссворд!P19,кроссворд!Q19,кроссворд!R19,кроссворд!S19,кроссворд!T19,кроссворд!U19,кроссворд!V19,кроссворд!W19)</f>
      </c>
      <c r="AA21">
        <f t="shared" si="0"/>
        <v>0</v>
      </c>
    </row>
    <row r="22" spans="2:27" ht="15">
      <c r="B22" t="s">
        <v>47</v>
      </c>
      <c r="M22" t="s">
        <v>69</v>
      </c>
      <c r="T22">
        <f>CONCATENATE(кроссворд!M23,кроссворд!N23,кроссворд!O23,кроссворд!P23,кроссворд!Q23)</f>
      </c>
      <c r="AA22">
        <f t="shared" si="0"/>
        <v>0</v>
      </c>
    </row>
    <row r="24" spans="24:27" ht="15">
      <c r="X24" t="s">
        <v>71</v>
      </c>
      <c r="AA24">
        <f>SUM(AA3:AA23)</f>
        <v>0</v>
      </c>
    </row>
  </sheetData>
  <sheetProtection password="CF5E"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AD28"/>
  <sheetViews>
    <sheetView zoomScalePageLayoutView="0" workbookViewId="0" topLeftCell="A4">
      <selection activeCell="W21" sqref="W21"/>
    </sheetView>
  </sheetViews>
  <sheetFormatPr defaultColWidth="3.7109375" defaultRowHeight="15"/>
  <cols>
    <col min="1" max="27" width="3.7109375" style="0" customWidth="1"/>
    <col min="28" max="28" width="4.421875" style="0" bestFit="1" customWidth="1"/>
  </cols>
  <sheetData>
    <row r="7" spans="2:7" ht="15">
      <c r="B7" t="s">
        <v>72</v>
      </c>
      <c r="G7">
        <f>обработка!AA3</f>
        <v>0</v>
      </c>
    </row>
    <row r="8" spans="2:7" ht="15">
      <c r="B8" t="s">
        <v>73</v>
      </c>
      <c r="G8">
        <f>обработка!AA4</f>
        <v>0</v>
      </c>
    </row>
    <row r="9" spans="2:7" ht="15">
      <c r="B9" t="s">
        <v>74</v>
      </c>
      <c r="G9">
        <f>обработка!AA5</f>
        <v>0</v>
      </c>
    </row>
    <row r="10" spans="2:28" ht="33.75">
      <c r="B10" t="s">
        <v>75</v>
      </c>
      <c r="G10">
        <f>обработка!AA6</f>
        <v>0</v>
      </c>
      <c r="AB10" s="11">
        <f>IF(G28&lt;10,2,IF(G28&lt;15,3,IF(G28&lt;18,4,IF(G28=20,5))))</f>
        <v>2</v>
      </c>
    </row>
    <row r="11" spans="2:7" ht="15">
      <c r="B11" t="s">
        <v>76</v>
      </c>
      <c r="G11">
        <f>обработка!AA7</f>
        <v>0</v>
      </c>
    </row>
    <row r="12" spans="2:7" ht="15">
      <c r="B12" t="s">
        <v>77</v>
      </c>
      <c r="G12">
        <f>обработка!AA8</f>
        <v>0</v>
      </c>
    </row>
    <row r="13" spans="2:7" ht="15">
      <c r="B13" t="s">
        <v>78</v>
      </c>
      <c r="G13">
        <f>обработка!AA9</f>
        <v>0</v>
      </c>
    </row>
    <row r="14" spans="2:7" ht="15">
      <c r="B14" t="s">
        <v>79</v>
      </c>
      <c r="G14">
        <f>обработка!AA10</f>
        <v>0</v>
      </c>
    </row>
    <row r="15" spans="2:7" ht="15">
      <c r="B15" t="s">
        <v>80</v>
      </c>
      <c r="G15">
        <f>обработка!AA11</f>
        <v>0</v>
      </c>
    </row>
    <row r="16" spans="2:30" ht="23.25">
      <c r="B16" t="s">
        <v>81</v>
      </c>
      <c r="G16">
        <f>обработка!AA12</f>
        <v>0</v>
      </c>
      <c r="AD16" s="10"/>
    </row>
    <row r="17" spans="2:7" ht="15">
      <c r="B17" t="s">
        <v>82</v>
      </c>
      <c r="G17">
        <f>обработка!AA13</f>
        <v>0</v>
      </c>
    </row>
    <row r="18" spans="2:7" ht="15">
      <c r="B18" t="s">
        <v>83</v>
      </c>
      <c r="G18">
        <f>обработка!AA14</f>
        <v>0</v>
      </c>
    </row>
    <row r="19" spans="2:7" ht="15">
      <c r="B19" t="s">
        <v>84</v>
      </c>
      <c r="G19">
        <f>обработка!AA15</f>
        <v>0</v>
      </c>
    </row>
    <row r="20" spans="2:7" ht="15">
      <c r="B20" t="s">
        <v>85</v>
      </c>
      <c r="G20">
        <f>обработка!AA16</f>
        <v>0</v>
      </c>
    </row>
    <row r="21" spans="2:7" ht="15">
      <c r="B21" t="s">
        <v>86</v>
      </c>
      <c r="G21">
        <f>обработка!AA17</f>
        <v>0</v>
      </c>
    </row>
    <row r="22" spans="2:7" ht="15">
      <c r="B22" t="s">
        <v>87</v>
      </c>
      <c r="G22">
        <f>обработка!AA18</f>
        <v>0</v>
      </c>
    </row>
    <row r="23" spans="2:7" ht="15">
      <c r="B23" t="s">
        <v>88</v>
      </c>
      <c r="G23">
        <f>обработка!AA19</f>
        <v>0</v>
      </c>
    </row>
    <row r="24" spans="2:7" ht="15">
      <c r="B24" t="s">
        <v>89</v>
      </c>
      <c r="G24">
        <f>обработка!AA20</f>
        <v>0</v>
      </c>
    </row>
    <row r="25" spans="2:7" ht="15">
      <c r="B25" t="s">
        <v>90</v>
      </c>
      <c r="G25">
        <f>обработка!AA21</f>
        <v>0</v>
      </c>
    </row>
    <row r="26" spans="2:7" ht="15">
      <c r="B26" t="s">
        <v>91</v>
      </c>
      <c r="G26">
        <f>обработка!AA22</f>
        <v>0</v>
      </c>
    </row>
    <row r="28" spans="2:7" ht="15">
      <c r="B28" t="s">
        <v>92</v>
      </c>
      <c r="G28">
        <f>обработка!AA24</f>
        <v>0</v>
      </c>
    </row>
  </sheetData>
  <sheetProtection password="CF5E" sheet="1" objects="1" scenarios="1" selectLockedCells="1"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2010-01-03T17:53:07Z</cp:lastPrinted>
  <dcterms:created xsi:type="dcterms:W3CDTF">2010-01-03T14:12:31Z</dcterms:created>
  <dcterms:modified xsi:type="dcterms:W3CDTF">2010-01-03T18:01:55Z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