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90" windowWidth="10380" windowHeight="8835" activeTab="0"/>
  </bookViews>
  <sheets>
    <sheet name="кроссворд" sheetId="1" r:id="rId1"/>
    <sheet name="проверка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<sst xmlns="http://schemas.openxmlformats.org/spreadsheetml/2006/main" count="31" uniqueCount="31">
  <si>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вопросы</t>
  </si>
  <si>
    <t>служит катализатором в производстве серной кислоты.</t>
  </si>
  <si>
    <t>Минерал, содержащий его, называется корундом, а дрогоценные камни- сапфиром.</t>
  </si>
  <si>
    <r>
      <t>1.</t>
    </r>
    <r>
      <rPr>
        <sz val="12"/>
        <rFont val="Arial Cyr"/>
        <family val="0"/>
      </rPr>
      <t xml:space="preserve"> название одного из способов получение металлов.</t>
    </r>
  </si>
  <si>
    <r>
      <t xml:space="preserve">2. </t>
    </r>
    <r>
      <rPr>
        <sz val="12"/>
        <rFont val="Arial Cyr"/>
        <family val="0"/>
      </rPr>
      <t>оксид этого металла состава R2</t>
    </r>
    <r>
      <rPr>
        <sz val="10"/>
        <rFont val="Arial Cyr"/>
        <family val="0"/>
      </rPr>
      <t>O</t>
    </r>
    <r>
      <rPr>
        <sz val="12"/>
        <rFont val="Arial Cyr"/>
        <family val="0"/>
      </rPr>
      <t>5</t>
    </r>
  </si>
  <si>
    <r>
      <t xml:space="preserve">3. </t>
    </r>
    <r>
      <rPr>
        <sz val="12"/>
        <rFont val="Arial Cyr"/>
        <family val="0"/>
      </rPr>
      <t>Это самый распространенный металл в природе.</t>
    </r>
  </si>
  <si>
    <r>
      <t xml:space="preserve">4. </t>
    </r>
    <r>
      <rPr>
        <sz val="12"/>
        <rFont val="Arial Cyr"/>
        <family val="0"/>
      </rPr>
      <t>Атомы этого металла содержатся в хлорофилле. Этот металл широко применяется при фотосьемках и в пиротехнике.</t>
    </r>
  </si>
  <si>
    <r>
      <t>5.</t>
    </r>
    <r>
      <rPr>
        <sz val="12"/>
        <rFont val="Arial Cyr"/>
        <family val="0"/>
      </rPr>
      <t>Металл входящий в состав сплава Вуда.</t>
    </r>
  </si>
  <si>
    <r>
      <t xml:space="preserve">6. </t>
    </r>
    <r>
      <rPr>
        <sz val="12"/>
        <rFont val="Arial Cyr"/>
        <family val="0"/>
      </rPr>
      <t>Этот металл является хорошим проводником электричества.</t>
    </r>
  </si>
  <si>
    <r>
      <t xml:space="preserve">7. </t>
    </r>
    <r>
      <rPr>
        <sz val="12"/>
        <rFont val="Arial Cyr"/>
        <family val="0"/>
      </rPr>
      <t>Твердый металл, который используется при изготовления нитей накаливания электроламп.</t>
    </r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</si>
  <si>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</si>
  <si>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</si>
  <si>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</si>
  <si>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</si>
  <si>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</si>
  <si>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</si>
  <si>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</si>
  <si>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ответ</t>
  </si>
  <si>
    <t>верный ответ</t>
  </si>
  <si>
    <t>алюминотермия</t>
  </si>
  <si>
    <t>ванадий</t>
  </si>
  <si>
    <t>алюминий</t>
  </si>
  <si>
    <t>магний</t>
  </si>
  <si>
    <t>олово</t>
  </si>
  <si>
    <t>медь</t>
  </si>
  <si>
    <t>вольфрам</t>
  </si>
  <si>
    <t>итог</t>
  </si>
  <si>
    <t>сумма</t>
  </si>
  <si>
    <t>№ вопроса</t>
  </si>
  <si>
    <t>баллы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</si>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</sst>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8;&#1077;&#1079;&#1091;&#1083;&#1100;&#1090;&#1072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15</xdr:col>
      <xdr:colOff>114300</xdr:colOff>
      <xdr:row>6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95250"/>
          <a:ext cx="35433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металлы</a:t>
          </a:r>
        </a:p>
      </xdr:txBody>
    </xdr:sp>
    <xdr:clientData/>
  </xdr:twoCellAnchor>
  <xdr:twoCellAnchor>
    <xdr:from>
      <xdr:col>27</xdr:col>
      <xdr:colOff>219075</xdr:colOff>
      <xdr:row>39</xdr:row>
      <xdr:rowOff>152400</xdr:rowOff>
    </xdr:from>
    <xdr:to>
      <xdr:col>31</xdr:col>
      <xdr:colOff>171450</xdr:colOff>
      <xdr:row>42</xdr:row>
      <xdr:rowOff>66675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7934325" y="6696075"/>
          <a:ext cx="109537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проверить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123825</xdr:rowOff>
    </xdr:from>
    <xdr:to>
      <xdr:col>3</xdr:col>
      <xdr:colOff>676275</xdr:colOff>
      <xdr:row>5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" y="285750"/>
          <a:ext cx="25908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итоги</a:t>
          </a:r>
        </a:p>
      </xdr:txBody>
    </xdr:sp>
    <xdr:clientData/>
  </xdr:twoCellAnchor>
  <xdr:twoCellAnchor>
    <xdr:from>
      <xdr:col>10</xdr:col>
      <xdr:colOff>419100</xdr:colOff>
      <xdr:row>23</xdr:row>
      <xdr:rowOff>0</xdr:rowOff>
    </xdr:from>
    <xdr:to>
      <xdr:col>12</xdr:col>
      <xdr:colOff>257175</xdr:colOff>
      <xdr:row>25</xdr:row>
      <xdr:rowOff>142875</xdr:rowOff>
    </xdr:to>
    <xdr:sp>
      <xdr:nvSpPr>
        <xdr:cNvPr id="2" name="Скругленный прямоугольник 2">
          <a:hlinkClick r:id="rId1"/>
        </xdr:cNvPr>
        <xdr:cNvSpPr>
          <a:spLocks/>
        </xdr:cNvSpPr>
      </xdr:nvSpPr>
      <xdr:spPr>
        <a:xfrm>
          <a:off x="7419975" y="3724275"/>
          <a:ext cx="1209675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вернуться</a:t>
          </a:r>
        </a:p>
      </xdr:txBody>
    </xdr:sp>
    <xdr:clientData/>
  </xdr:twoCellAnchor>
  <xdr:twoCellAnchor>
    <xdr:from>
      <xdr:col>10</xdr:col>
      <xdr:colOff>523875</xdr:colOff>
      <xdr:row>23</xdr:row>
      <xdr:rowOff>85725</xdr:rowOff>
    </xdr:from>
    <xdr:to>
      <xdr:col>12</xdr:col>
      <xdr:colOff>152400</xdr:colOff>
      <xdr:row>25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524750" y="3810000"/>
          <a:ext cx="1000125" cy="3333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P35"/>
  <sheetViews>
    <sheetView tabSelected="1" zoomScalePageLayoutView="0" workbookViewId="0" topLeftCell="A19">
      <selection activeCell="A1" sqref="A1"/>
    </sheetView>
  </sheetViews>
  <sheetFormatPr defaultColWidth="3.75390625" defaultRowHeight="12.75"/>
  <cols>
    <col min="1" max="16384" width="3.75390625" style="2" customWidth="1"/>
  </cols>
  <sheetData>
    <row r="9" ht="12.75">
      <c r="N9" s="3">
        <v>7</v>
      </c>
    </row>
    <row r="10" ht="12.75">
      <c r="N10" s="5"/>
    </row>
    <row r="11" ht="12.75">
      <c r="N11" s="5"/>
    </row>
    <row r="12" spans="8:14" ht="12.75">
      <c r="H12" s="3">
        <v>4</v>
      </c>
      <c r="N12" s="5"/>
    </row>
    <row r="13" spans="4:14" ht="12.75">
      <c r="D13" s="5">
        <v>2</v>
      </c>
      <c r="H13" s="5"/>
      <c r="N13" s="5"/>
    </row>
    <row r="14" spans="4:14" ht="12.75">
      <c r="D14" s="5"/>
      <c r="F14" s="3">
        <v>3</v>
      </c>
      <c r="H14" s="5"/>
      <c r="J14" s="3">
        <v>5</v>
      </c>
      <c r="N14" s="5"/>
    </row>
    <row r="15" spans="4:14" ht="12.75">
      <c r="D15" s="5"/>
      <c r="F15" s="5"/>
      <c r="H15" s="5"/>
      <c r="J15" s="5"/>
      <c r="L15" s="3">
        <v>6</v>
      </c>
      <c r="N15" s="5"/>
    </row>
    <row r="16" spans="4:14" ht="12.75">
      <c r="D16" s="5"/>
      <c r="F16" s="5"/>
      <c r="H16" s="5"/>
      <c r="J16" s="5"/>
      <c r="L16" s="5"/>
      <c r="N16" s="8"/>
    </row>
    <row r="17" spans="3:16" ht="12.75">
      <c r="C17" s="3">
        <v>1</v>
      </c>
      <c r="D17" s="5"/>
      <c r="E17" s="6"/>
      <c r="F17" s="5"/>
      <c r="G17" s="6"/>
      <c r="H17" s="5"/>
      <c r="I17" s="6"/>
      <c r="J17" s="5"/>
      <c r="K17" s="6"/>
      <c r="L17" s="5"/>
      <c r="M17" s="7"/>
      <c r="N17" s="5"/>
      <c r="O17" s="5"/>
      <c r="P17" s="5"/>
    </row>
    <row r="18" spans="4:12" ht="12.75">
      <c r="D18" s="5"/>
      <c r="F18" s="5"/>
      <c r="H18" s="5"/>
      <c r="J18" s="5"/>
      <c r="L18" s="5"/>
    </row>
    <row r="19" spans="4:12" ht="12.75">
      <c r="D19" s="5"/>
      <c r="F19" s="5"/>
      <c r="J19" s="5"/>
      <c r="L19" s="5"/>
    </row>
    <row r="20" spans="4:6" ht="12.75">
      <c r="D20" s="5"/>
      <c r="F20" s="5"/>
    </row>
    <row r="21" ht="12.75">
      <c r="F21" s="5"/>
    </row>
    <row r="22" ht="12.75">
      <c r="F22" s="5"/>
    </row>
    <row r="27" ht="15">
      <c r="C27" s="4" t="s">
        <v>0</v>
      </c>
    </row>
    <row r="29" ht="15">
      <c r="C29" s="2" t="s">
        <v>3</v>
      </c>
    </row>
    <row r="30" spans="3:12" ht="15">
      <c r="C30" s="2" t="s">
        <v>4</v>
      </c>
      <c r="L30" s="4" t="s">
        <v>1</v>
      </c>
    </row>
    <row r="31" spans="3:15" ht="15">
      <c r="C31" s="2" t="s">
        <v>5</v>
      </c>
      <c r="O31" s="4" t="s">
        <v>2</v>
      </c>
    </row>
    <row r="32" ht="15">
      <c r="C32" s="2" t="s">
        <v>6</v>
      </c>
    </row>
    <row r="33" ht="15">
      <c r="C33" s="2" t="s">
        <v>7</v>
      </c>
    </row>
    <row r="34" ht="15">
      <c r="C34" s="2" t="s">
        <v>8</v>
      </c>
    </row>
    <row r="35" ht="15">
      <c r="C35" s="2" t="s">
        <v>9</v>
      </c>
    </row>
  </sheetData>
  <sheetProtection password="CEF7" sheet="1" objects="1" scenarios="1"/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3"/>
  <sheetViews>
    <sheetView zoomScalePageLayoutView="0" workbookViewId="0" topLeftCell="A1">
      <selection activeCell="G17" sqref="G17"/>
    </sheetView>
  </sheetViews>
  <sheetFormatPr defaultColWidth="9.00390625" defaultRowHeight="12.75"/>
  <cols>
    <col min="3" max="3" width="15.625" style="0" customWidth="1"/>
    <col min="5" max="5" width="17.00390625" style="0" customWidth="1"/>
  </cols>
  <sheetData>
    <row r="4" spans="3:7" ht="12.75">
      <c r="C4" s="1" t="s">
        <v>17</v>
      </c>
      <c r="E4" s="1" t="s">
        <v>18</v>
      </c>
      <c r="G4" s="1" t="s">
        <v>26</v>
      </c>
    </row>
    <row r="6" spans="1:7" ht="12.75">
      <c r="A6" t="s">
        <v>10</v>
      </c>
      <c r="C6">
        <f>кроссворд!D17&amp;кроссворд!E17&amp;кроссворд!F17&amp;кроссворд!G17&amp;кроссворд!H17&amp;кроссворд!I17&amp;кроссворд!J17&amp;кроссворд!K17&amp;кроссворд!L17&amp;кроссворд!M17&amp;кроссворд!N17&amp;кроссворд!O17&amp;кроссворд!P17</f>
      </c>
      <c r="E6" t="s">
        <v>19</v>
      </c>
      <c r="G6">
        <f>IF(E6=C6,1,0)</f>
        <v>0</v>
      </c>
    </row>
    <row r="7" spans="1:7" ht="12.75">
      <c r="A7" t="s">
        <v>11</v>
      </c>
      <c r="C7">
        <f>кроссворд!D14&amp;кроссворд!D15&amp;кроссворд!D16&amp;кроссворд!D17&amp;кроссворд!D18&amp;кроссворд!D19&amp;кроссворд!D20</f>
      </c>
      <c r="E7" t="s">
        <v>20</v>
      </c>
      <c r="G7">
        <f aca="true" t="shared" si="0" ref="G7:G12">IF(E7=C7,1,0)</f>
        <v>0</v>
      </c>
    </row>
    <row r="8" spans="1:7" ht="12.75">
      <c r="A8" t="s">
        <v>12</v>
      </c>
      <c r="C8">
        <f>кроссворд!F15&amp;кроссворд!F16&amp;кроссворд!F17&amp;кроссворд!F18&amp;кроссворд!F19&amp;кроссворд!F20&amp;кроссворд!F21&amp;кроссворд!F22</f>
      </c>
      <c r="E8" t="s">
        <v>21</v>
      </c>
      <c r="G8">
        <f t="shared" si="0"/>
        <v>0</v>
      </c>
    </row>
    <row r="9" spans="1:7" ht="12.75">
      <c r="A9" t="s">
        <v>13</v>
      </c>
      <c r="C9">
        <f>кроссворд!H13&amp;кроссворд!H14&amp;кроссворд!H15&amp;кроссворд!H16&amp;кроссворд!H17&amp;кроссворд!H18</f>
      </c>
      <c r="E9" t="s">
        <v>22</v>
      </c>
      <c r="G9">
        <f t="shared" si="0"/>
        <v>0</v>
      </c>
    </row>
    <row r="10" spans="1:7" ht="12.75">
      <c r="A10" t="s">
        <v>14</v>
      </c>
      <c r="C10">
        <f>кроссворд!J15&amp;кроссворд!J16&amp;кроссворд!J17&amp;кроссворд!J18&amp;кроссворд!J19</f>
      </c>
      <c r="E10" t="s">
        <v>23</v>
      </c>
      <c r="G10">
        <f t="shared" si="0"/>
        <v>0</v>
      </c>
    </row>
    <row r="11" spans="1:7" ht="12.75">
      <c r="A11" t="s">
        <v>15</v>
      </c>
      <c r="C11">
        <f>кроссворд!L16&amp;кроссворд!L17&amp;кроссворд!L18&amp;кроссворд!L19</f>
      </c>
      <c r="E11" t="s">
        <v>24</v>
      </c>
      <c r="G11">
        <f t="shared" si="0"/>
        <v>0</v>
      </c>
    </row>
    <row r="12" spans="1:7" ht="12.75">
      <c r="A12" t="s">
        <v>16</v>
      </c>
      <c r="C12">
        <f>кроссворд!N10&amp;кроссворд!N11&amp;кроссворд!N12&amp;кроссворд!N13&amp;кроссворд!N14&amp;кроссворд!N15&amp;кроссворд!N16&amp;кроссворд!N17</f>
      </c>
      <c r="E12" t="s">
        <v>25</v>
      </c>
      <c r="G12">
        <f t="shared" si="0"/>
        <v>0</v>
      </c>
    </row>
    <row r="13" spans="6:7" ht="12.75">
      <c r="F13" t="s">
        <v>27</v>
      </c>
      <c r="G13">
        <f>SUM(G6:G12)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H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0.875" style="0" customWidth="1"/>
  </cols>
  <sheetData>
    <row r="10" spans="2:8" ht="12.75">
      <c r="B10" s="1" t="s">
        <v>28</v>
      </c>
      <c r="D10" s="1" t="s">
        <v>29</v>
      </c>
      <c r="H10" s="1" t="s">
        <v>30</v>
      </c>
    </row>
    <row r="12" spans="2:8" ht="12.75">
      <c r="B12">
        <v>1</v>
      </c>
      <c r="D12">
        <f>IF(проверка!E6=проверка!C6,1,0)</f>
        <v>0</v>
      </c>
      <c r="H12">
        <f>IF(проверка!G13&lt;3,2,IF(проверка!G13&lt;5,3,IF(проверка!G13&lt;6,4,5)))</f>
        <v>2</v>
      </c>
    </row>
    <row r="13" spans="2:4" ht="12.75">
      <c r="B13">
        <v>2</v>
      </c>
      <c r="D13">
        <f>IF(проверка!E7=проверка!C7,1,0)</f>
        <v>0</v>
      </c>
    </row>
    <row r="14" spans="2:4" ht="12.75">
      <c r="B14">
        <v>3</v>
      </c>
      <c r="D14">
        <f>IF(проверка!E8=проверка!C8,1,0)</f>
        <v>0</v>
      </c>
    </row>
    <row r="15" spans="2:4" ht="12.75">
      <c r="B15">
        <v>4</v>
      </c>
      <c r="D15">
        <f>IF(проверка!E9=проверка!C9,1,0)</f>
        <v>0</v>
      </c>
    </row>
    <row r="16" spans="2:4" ht="12.75">
      <c r="B16">
        <v>5</v>
      </c>
      <c r="D16">
        <f>IF(проверка!E10=проверка!C10,1,0)</f>
        <v>0</v>
      </c>
    </row>
    <row r="17" spans="2:4" ht="12.75">
      <c r="B17">
        <v>6</v>
      </c>
      <c r="D17">
        <f>IF(проверка!E11=проверка!C11,1,0)</f>
        <v>0</v>
      </c>
    </row>
    <row r="18" spans="2:4" ht="12.75">
      <c r="B18">
        <v>7</v>
      </c>
      <c r="D18">
        <f>IF(проверка!E12=проверка!C12,1,0)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2010-01-07T16:56:34Z</cp:lastPrinted>
  <dcterms:created xsi:type="dcterms:W3CDTF">2007-11-11T14:45:23Z</dcterms:created>
  <dcterms:modified xsi:type="dcterms:W3CDTF">2010-01-07T16:57:13Z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