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стирование" sheetId="1" r:id="rId1"/>
    <sheet name="Результаты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<sst xmlns="http://schemas.openxmlformats.org/spreadsheetml/2006/main" count="90" uniqueCount="64">
  <si>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Вопросы</t>
  </si>
  <si>
    <t>Ответы</t>
  </si>
  <si>
    <t>ФИО</t>
  </si>
  <si>
    <t>№</t>
  </si>
  <si>
    <t>Вопрос</t>
  </si>
  <si>
    <t>Ответ</t>
  </si>
  <si>
    <t>Ваш ответ</t>
  </si>
  <si>
    <t>Правильный ответ</t>
  </si>
  <si>
    <t>Результаты теста</t>
  </si>
  <si>
    <t>Правильно</t>
  </si>
  <si>
    <t>Ошибочно</t>
  </si>
  <si>
    <t>Иванов</t>
  </si>
  <si>
    <t>правильный ответ</t>
  </si>
  <si>
    <t>Ваш ответ0</t>
  </si>
  <si>
    <t>Ваш ответ1</t>
  </si>
  <si>
    <t>Класс</t>
  </si>
  <si>
    <t>Жабо</t>
  </si>
  <si>
    <t>Фалды</t>
  </si>
  <si>
    <t>Карман</t>
  </si>
  <si>
    <t>Пояс</t>
  </si>
  <si>
    <t>Юбки по конструкции бывают:</t>
  </si>
  <si>
    <t>Овальные</t>
  </si>
  <si>
    <t>Конические</t>
  </si>
  <si>
    <t>Плавные</t>
  </si>
  <si>
    <t>Расширение прямой юбки по линии низа может быть выполнена:</t>
  </si>
  <si>
    <t>Закрытие выточки по линии талии</t>
  </si>
  <si>
    <t>К технологическим свойства ткани относятся:</t>
  </si>
  <si>
    <t>Прочность</t>
  </si>
  <si>
    <t>Водопроницаемость</t>
  </si>
  <si>
    <t>Пылеёмкость</t>
  </si>
  <si>
    <t>Воздухопроницаемостью</t>
  </si>
  <si>
    <t>Атласным</t>
  </si>
  <si>
    <t>Саржевым</t>
  </si>
  <si>
    <t>Креповым</t>
  </si>
  <si>
    <t>Результатом измерения фигуры нужно разделить пополам при записи мерок:</t>
  </si>
  <si>
    <t>Вс</t>
  </si>
  <si>
    <t>Дтс</t>
  </si>
  <si>
    <t>Ст</t>
  </si>
  <si>
    <t>Шп</t>
  </si>
  <si>
    <t>Размер женской одежды определяет мерка:</t>
  </si>
  <si>
    <t>Ширина груди</t>
  </si>
  <si>
    <t>Полуобхват талии</t>
  </si>
  <si>
    <t>Полуобхват шеи</t>
  </si>
  <si>
    <t>Полуобхват груди</t>
  </si>
  <si>
    <t>Дтп</t>
  </si>
  <si>
    <t>Др</t>
  </si>
  <si>
    <t>Сб</t>
  </si>
  <si>
    <t>Ди</t>
  </si>
  <si>
    <t>Ст,Сб</t>
  </si>
  <si>
    <t>Ст, Ди</t>
  </si>
  <si>
    <t>Сб, Дтс</t>
  </si>
  <si>
    <t>Сб, Ди</t>
  </si>
  <si>
    <t>Сумма всех выточек на линий талии рассчитывается разностью мерок:</t>
  </si>
  <si>
    <t>В процессе моделирования выточки на прямой юбки могут быть преобразованы:</t>
  </si>
  <si>
    <t>Диагональные</t>
  </si>
  <si>
    <t>Увеличение ширины заднего полотнища</t>
  </si>
  <si>
    <t>Дополнительными разрезами</t>
  </si>
  <si>
    <t>Увеличение ширины переднего полотнища</t>
  </si>
  <si>
    <t>Наилучшую драпируемость имеют ткани, изготовленные переплетением:</t>
  </si>
  <si>
    <t>Полотняным</t>
  </si>
  <si>
    <t>Для построение чертежа конической юбки (солнце) необходимы мерки</t>
  </si>
  <si>
    <t>Ширина прямой юбки рассчитывается по мерке:</t>
  </si>
  <si>
    <t xml:space="preserve">Тестирование </t>
  </si>
  <si>
    <t>Тема: "Конструирование и модкелирование"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</si>
</sst>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]\-;0"/>
    <numFmt numFmtId="173" formatCode="&quot;0&quot;"/>
    <numFmt numFmtId="174" formatCode="&quot;Допущенные ошибки:&quot;0&quot;&quot;"/>
    <numFmt numFmtId="175" formatCode="&quot;Допущенные ошибки:&quot;0&quot;&quot;\=&quot;0&quot;"/>
    <numFmt numFmtId="176" formatCode="&quot;Допущенные ошибки:&quot;0"/>
    <numFmt numFmtId="177" formatCode="d\о\п\у\щ\е\н\н\ы\е\ \о\ш\и\б\к\и:&quot;0&quot;"/>
    <numFmt numFmtId="178" formatCode="\П\р\а\в\и\л\ь\н\ы\е\ \о\т\в\е\т\ы\:&quot;0&quot;"/>
    <numFmt numFmtId="179" formatCode="[$-FC19]d\ mmmm\ yyyy\ &quot;г.&quot;"/>
    <numFmt numFmtId="180" formatCode="h:mm;@"/>
    <numFmt numFmtId="181" formatCode=";;;[Red]General"/>
    <numFmt numFmtId="182" formatCode="0;;;[Red]General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5.75"/>
      <name val="Arial Cyr"/>
      <family val="2"/>
    </font>
    <font>
      <sz val="8"/>
      <name val="Arial Cyr"/>
      <family val="2"/>
    </font>
    <font>
      <sz val="10"/>
      <name val="Arial Black"/>
      <family val="2"/>
    </font>
    <font>
      <b/>
      <i/>
      <sz val="18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10"/>
      <name val="Arial"/>
      <family val="0"/>
    </font>
    <font>
      <sz val="8"/>
      <name val="Tahoma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ck"/>
      <right style="thick"/>
      <top style="thick"/>
      <bottom style="thick"/>
      <diagonal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14" fontId="1" fillId="3" borderId="0" xfId="0" applyNumberFormat="1" applyFont="1" applyFill="1" applyAlignment="1">
      <alignment/>
    </xf>
    <xf numFmtId="180" fontId="1" fillId="3" borderId="0" xfId="0" applyNumberFormat="1" applyFont="1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82" fontId="7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ont="1" applyBorder="1" applyAlignment="1" applyProtection="1">
      <alignment horizontal="center" vertical="center" wrapText="1"/>
      <protection/>
    </xf>
    <xf numFmtId="0" fontId="13" fillId="3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FF00"/>
      </font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21925"/>
          <c:w val="0.58625"/>
          <c:h val="0.35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72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4</xdr:col>
      <xdr:colOff>114300</xdr:colOff>
      <xdr:row>3</xdr:row>
      <xdr:rowOff>228600</xdr:rowOff>
    </xdr:to>
    <xdr:graphicFrame>
      <xdr:nvGraphicFramePr>
        <xdr:cNvPr id="1" name="Chart 7"/>
        <xdr:cNvGraphicFramePr/>
      </xdr:nvGraphicFramePr>
      <xdr:xfrm>
        <a:off x="2181225" y="9525"/>
        <a:ext cx="21812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4.00390625" style="0" customWidth="1"/>
    <col min="2" max="2" width="34.28125" style="0" customWidth="1"/>
    <col min="3" max="3" width="30.7109375" style="0" customWidth="1"/>
    <col min="5" max="5" width="15.421875" style="0" bestFit="1" customWidth="1"/>
    <col min="6" max="6" width="30.28125" style="0" customWidth="1"/>
    <col min="7" max="7" width="30.28125" style="0" hidden="1" customWidth="1"/>
    <col min="8" max="8" width="19.00390625" style="0" hidden="1" customWidth="1"/>
    <col min="9" max="9" width="19.140625" style="0" hidden="1" customWidth="1"/>
    <col min="10" max="10" width="20.00390625" style="0" hidden="1" customWidth="1"/>
    <col min="11" max="11" width="19.57421875" style="0" hidden="1" customWidth="1"/>
    <col min="12" max="12" width="20.421875" style="0" hidden="1" customWidth="1"/>
    <col min="13" max="13" width="30.28125" style="0" customWidth="1"/>
  </cols>
  <sheetData>
    <row r="1" spans="1:6" ht="13.5" thickBot="1">
      <c r="A1" s="14"/>
      <c r="B1" s="15" t="s">
        <v>62</v>
      </c>
      <c r="C1" s="17">
        <f ca="1">TODAY()</f>
        <v>39836</v>
      </c>
      <c r="D1" s="14"/>
      <c r="E1" s="18">
        <f ca="1">NOW()-TODAY()</f>
        <v>0.8875328703725245</v>
      </c>
      <c r="F1" s="14"/>
    </row>
    <row r="2" spans="1:6" ht="13.5" thickBot="1">
      <c r="A2" s="14"/>
      <c r="B2" s="16" t="s">
        <v>2</v>
      </c>
      <c r="C2" s="31" t="s">
        <v>11</v>
      </c>
      <c r="D2" s="32"/>
      <c r="E2" s="33"/>
      <c r="F2" s="14"/>
    </row>
    <row r="3" spans="1:6" ht="13.5" thickBot="1">
      <c r="A3" s="14"/>
      <c r="B3" s="16" t="s">
        <v>15</v>
      </c>
      <c r="C3" s="8">
        <v>2</v>
      </c>
      <c r="D3" s="14"/>
      <c r="E3" s="14"/>
      <c r="F3" s="14"/>
    </row>
    <row r="4" spans="1:6" ht="21" thickBot="1">
      <c r="A4" s="35" t="s">
        <v>63</v>
      </c>
      <c r="B4" s="14"/>
      <c r="C4" s="14"/>
      <c r="D4" s="14"/>
      <c r="E4" s="14"/>
      <c r="F4" s="14"/>
    </row>
    <row r="5" spans="1:14" ht="13.5" thickBot="1">
      <c r="A5" s="19" t="s">
        <v>3</v>
      </c>
      <c r="B5" s="20" t="s">
        <v>4</v>
      </c>
      <c r="C5" s="20" t="s">
        <v>5</v>
      </c>
      <c r="D5" s="14"/>
      <c r="E5" s="14"/>
      <c r="F5" s="14"/>
      <c r="G5" s="34" t="s">
        <v>0</v>
      </c>
      <c r="H5" s="34" t="s">
        <v>1</v>
      </c>
      <c r="I5" s="34"/>
      <c r="J5" s="34"/>
      <c r="K5" s="34"/>
      <c r="L5" s="34" t="s">
        <v>12</v>
      </c>
      <c r="M5" s="12"/>
      <c r="N5" s="12"/>
    </row>
    <row r="6" spans="1:14" ht="79.5" customHeight="1" thickBot="1">
      <c r="A6" s="23">
        <v>1</v>
      </c>
      <c r="B6" s="21" t="str">
        <f aca="true" t="shared" si="0" ref="B6:B15">G7</f>
        <v>В процессе моделирования выточки на прямой юбки могут быть преобразованы:</v>
      </c>
      <c r="C6" s="22" t="s">
        <v>18</v>
      </c>
      <c r="D6" s="14"/>
      <c r="E6" s="14"/>
      <c r="F6" s="14"/>
      <c r="G6" s="34"/>
      <c r="H6" s="11">
        <v>1</v>
      </c>
      <c r="I6" s="11">
        <v>2</v>
      </c>
      <c r="J6" s="11">
        <v>3</v>
      </c>
      <c r="K6" s="11">
        <v>4</v>
      </c>
      <c r="L6" s="34"/>
      <c r="M6" s="12"/>
      <c r="N6" s="12"/>
    </row>
    <row r="7" spans="1:14" ht="64.5" thickBot="1">
      <c r="A7" s="24">
        <v>2</v>
      </c>
      <c r="B7" s="21" t="str">
        <f t="shared" si="0"/>
        <v>Юбки по конструкции бывают:</v>
      </c>
      <c r="C7" s="22" t="s">
        <v>22</v>
      </c>
      <c r="D7" s="14"/>
      <c r="E7" s="14"/>
      <c r="F7" s="14"/>
      <c r="G7" s="13" t="s">
        <v>53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17</v>
      </c>
      <c r="M7" s="12"/>
      <c r="N7" s="12"/>
    </row>
    <row r="8" spans="1:14" ht="45.75" thickBot="1">
      <c r="A8" s="24">
        <v>3</v>
      </c>
      <c r="B8" s="21" t="str">
        <f t="shared" si="0"/>
        <v>Расширение прямой юбки по линии низа может быть выполнена:</v>
      </c>
      <c r="C8" s="22" t="s">
        <v>57</v>
      </c>
      <c r="D8" s="14"/>
      <c r="E8" s="14"/>
      <c r="F8" s="14"/>
      <c r="G8" s="13" t="s">
        <v>20</v>
      </c>
      <c r="H8" s="11" t="s">
        <v>21</v>
      </c>
      <c r="I8" s="11" t="s">
        <v>22</v>
      </c>
      <c r="J8" s="11" t="s">
        <v>54</v>
      </c>
      <c r="K8" s="11" t="s">
        <v>23</v>
      </c>
      <c r="L8" s="11" t="s">
        <v>22</v>
      </c>
      <c r="M8" s="12"/>
      <c r="N8" s="12"/>
    </row>
    <row r="9" spans="1:14" ht="39" thickBot="1">
      <c r="A9" s="24">
        <v>4</v>
      </c>
      <c r="B9" s="21" t="str">
        <f t="shared" si="0"/>
        <v>К технологическим свойства ткани относятся:</v>
      </c>
      <c r="C9" s="22" t="s">
        <v>28</v>
      </c>
      <c r="D9" s="14"/>
      <c r="E9" s="14"/>
      <c r="F9" s="14"/>
      <c r="G9" s="13" t="s">
        <v>24</v>
      </c>
      <c r="H9" s="11" t="s">
        <v>55</v>
      </c>
      <c r="I9" s="11" t="s">
        <v>25</v>
      </c>
      <c r="J9" s="11" t="s">
        <v>56</v>
      </c>
      <c r="K9" s="11" t="s">
        <v>57</v>
      </c>
      <c r="L9" s="11" t="s">
        <v>25</v>
      </c>
      <c r="M9" s="12"/>
      <c r="N9" s="12"/>
    </row>
    <row r="10" spans="1:14" ht="45.75" thickBot="1">
      <c r="A10" s="24">
        <v>5</v>
      </c>
      <c r="B10" s="21" t="str">
        <f t="shared" si="0"/>
        <v>Наилучшую драпируемость имеют ткани, изготовленные переплетением:</v>
      </c>
      <c r="C10" s="22" t="s">
        <v>32</v>
      </c>
      <c r="D10" s="14"/>
      <c r="E10" s="14"/>
      <c r="F10" s="14"/>
      <c r="G10" s="13" t="s">
        <v>26</v>
      </c>
      <c r="H10" s="11" t="s">
        <v>27</v>
      </c>
      <c r="I10" s="11" t="s">
        <v>28</v>
      </c>
      <c r="J10" s="11" t="s">
        <v>29</v>
      </c>
      <c r="K10" s="11" t="s">
        <v>30</v>
      </c>
      <c r="L10" s="11" t="s">
        <v>27</v>
      </c>
      <c r="M10" s="12"/>
      <c r="N10" s="12"/>
    </row>
    <row r="11" spans="1:14" ht="64.5" thickBot="1">
      <c r="A11" s="24">
        <v>6</v>
      </c>
      <c r="B11" s="21" t="str">
        <f t="shared" si="0"/>
        <v>Результатом измерения фигуры нужно разделить пополам при записи мерок:</v>
      </c>
      <c r="C11" s="22" t="s">
        <v>36</v>
      </c>
      <c r="D11" s="14"/>
      <c r="E11" s="14"/>
      <c r="F11" s="14"/>
      <c r="G11" s="13" t="s">
        <v>58</v>
      </c>
      <c r="H11" s="11" t="s">
        <v>59</v>
      </c>
      <c r="I11" s="11" t="s">
        <v>31</v>
      </c>
      <c r="J11" s="11" t="s">
        <v>32</v>
      </c>
      <c r="K11" s="11" t="s">
        <v>33</v>
      </c>
      <c r="L11" s="11" t="s">
        <v>59</v>
      </c>
      <c r="M11" s="12"/>
      <c r="N11" s="12"/>
    </row>
    <row r="12" spans="1:14" ht="64.5" thickBot="1">
      <c r="A12" s="24">
        <v>7</v>
      </c>
      <c r="B12" s="21" t="str">
        <f t="shared" si="0"/>
        <v>Размер женской одежды определяет мерка:</v>
      </c>
      <c r="C12" s="22" t="s">
        <v>41</v>
      </c>
      <c r="D12" s="14"/>
      <c r="E12" s="14"/>
      <c r="F12" s="14"/>
      <c r="G12" s="13" t="s">
        <v>34</v>
      </c>
      <c r="H12" s="11" t="s">
        <v>35</v>
      </c>
      <c r="I12" s="11" t="s">
        <v>36</v>
      </c>
      <c r="J12" s="11" t="s">
        <v>37</v>
      </c>
      <c r="K12" s="11" t="s">
        <v>38</v>
      </c>
      <c r="L12" s="11" t="s">
        <v>37</v>
      </c>
      <c r="M12" s="12"/>
      <c r="N12" s="12"/>
    </row>
    <row r="13" spans="1:14" ht="51.75" customHeight="1" thickBot="1">
      <c r="A13" s="24">
        <v>8</v>
      </c>
      <c r="B13" s="21" t="str">
        <f t="shared" si="0"/>
        <v>Для построение чертежа конической юбки (солнце) необходимы мерки</v>
      </c>
      <c r="C13" s="22" t="s">
        <v>37</v>
      </c>
      <c r="D13" s="14"/>
      <c r="E13" s="14"/>
      <c r="F13" s="14"/>
      <c r="G13" s="13" t="s">
        <v>39</v>
      </c>
      <c r="H13" s="11" t="s">
        <v>40</v>
      </c>
      <c r="I13" s="11" t="s">
        <v>41</v>
      </c>
      <c r="J13" s="11" t="s">
        <v>42</v>
      </c>
      <c r="K13" s="11" t="s">
        <v>43</v>
      </c>
      <c r="L13" s="11" t="s">
        <v>43</v>
      </c>
      <c r="M13" s="12"/>
      <c r="N13" s="12"/>
    </row>
    <row r="14" spans="1:14" ht="64.5" thickBot="1">
      <c r="A14" s="24">
        <v>9</v>
      </c>
      <c r="B14" s="21" t="str">
        <f t="shared" si="0"/>
        <v>Ширина прямой юбки рассчитывается по мерке:</v>
      </c>
      <c r="C14" s="22" t="s">
        <v>46</v>
      </c>
      <c r="D14" s="14"/>
      <c r="E14" s="14"/>
      <c r="F14" s="14"/>
      <c r="G14" s="13" t="s">
        <v>60</v>
      </c>
      <c r="H14" s="11" t="s">
        <v>37</v>
      </c>
      <c r="I14" s="11" t="s">
        <v>35</v>
      </c>
      <c r="J14" s="11" t="s">
        <v>44</v>
      </c>
      <c r="K14" s="11" t="s">
        <v>45</v>
      </c>
      <c r="L14" s="11" t="s">
        <v>37</v>
      </c>
      <c r="M14" s="12"/>
      <c r="N14" s="12"/>
    </row>
    <row r="15" spans="1:14" ht="51.75" thickBot="1">
      <c r="A15" s="24">
        <v>10</v>
      </c>
      <c r="B15" s="21" t="str">
        <f t="shared" si="0"/>
        <v>Сумма всех выточек на линий талии рассчитывается разностью мерок:</v>
      </c>
      <c r="C15" s="22" t="s">
        <v>50</v>
      </c>
      <c r="D15" s="14"/>
      <c r="E15" s="14"/>
      <c r="F15" s="14"/>
      <c r="G15" s="13" t="s">
        <v>61</v>
      </c>
      <c r="H15" s="11" t="s">
        <v>37</v>
      </c>
      <c r="I15" s="11" t="s">
        <v>46</v>
      </c>
      <c r="J15" s="11" t="s">
        <v>36</v>
      </c>
      <c r="K15" s="11" t="s">
        <v>47</v>
      </c>
      <c r="L15" s="11" t="s">
        <v>46</v>
      </c>
      <c r="M15" s="12"/>
      <c r="N15" s="12"/>
    </row>
    <row r="16" spans="1:14" ht="32.25" customHeight="1">
      <c r="A16" s="14"/>
      <c r="B16" s="14"/>
      <c r="C16" s="14"/>
      <c r="D16" s="14"/>
      <c r="E16" s="14"/>
      <c r="F16" s="14"/>
      <c r="G16" s="13" t="s">
        <v>52</v>
      </c>
      <c r="H16" s="11" t="s">
        <v>48</v>
      </c>
      <c r="I16" s="11" t="s">
        <v>49</v>
      </c>
      <c r="J16" s="11" t="s">
        <v>50</v>
      </c>
      <c r="K16" s="11" t="s">
        <v>51</v>
      </c>
      <c r="L16" s="11" t="s">
        <v>48</v>
      </c>
      <c r="M16" s="12"/>
      <c r="N16" s="12"/>
    </row>
    <row r="17" spans="1:14" ht="12.75">
      <c r="A17" s="14"/>
      <c r="B17" s="14"/>
      <c r="C17" s="14"/>
      <c r="D17" s="14"/>
      <c r="E17" s="14"/>
      <c r="F17" s="14"/>
      <c r="G17" s="12"/>
      <c r="H17" s="12"/>
      <c r="I17" s="12"/>
      <c r="J17" s="12"/>
      <c r="K17" s="12"/>
      <c r="L17" s="12"/>
      <c r="M17" s="12"/>
      <c r="N17" s="12"/>
    </row>
    <row r="18" spans="7:14" ht="12.75">
      <c r="G18" s="12"/>
      <c r="H18" s="12"/>
      <c r="I18" s="12"/>
      <c r="J18" s="12"/>
      <c r="K18" s="12"/>
      <c r="L18" s="12"/>
      <c r="M18" s="12"/>
      <c r="N18" s="12"/>
    </row>
    <row r="19" spans="7:14" ht="13.5" thickBot="1">
      <c r="G19" s="12"/>
      <c r="H19" s="12"/>
      <c r="I19" s="12"/>
      <c r="J19" s="12"/>
      <c r="K19" s="12"/>
      <c r="L19" s="12"/>
      <c r="M19" s="12"/>
      <c r="N19" s="12"/>
    </row>
    <row r="20" ht="28.5" customHeight="1" thickBot="1" thickTop="1">
      <c r="E20" s="30">
        <f>Результаты!D17</f>
        <v>2</v>
      </c>
    </row>
    <row r="21" ht="13.5" thickTop="1"/>
  </sheetData>
  <sheetProtection/>
  <protectedRanges>
    <protectedRange sqref="C3" name="Диапазон3"/>
    <protectedRange sqref="C2" name="Диапазон2"/>
    <protectedRange sqref="C6:C15" name="Диапазон1"/>
  </protectedRanges>
  <mergeCells count="4">
    <mergeCell ref="C2:E2"/>
    <mergeCell ref="G5:G6"/>
    <mergeCell ref="H5:K5"/>
    <mergeCell ref="L5:L6"/>
  </mergeCells>
  <dataValidations count="1">
    <dataValidation type="list" allowBlank="1" showInputMessage="1" showErrorMessage="1" sqref="C6:C15">
      <formula1>H7:K7</formula1>
    </dataValidation>
  </dataValidation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7">
      <selection activeCell="M12" sqref="M12"/>
    </sheetView>
  </sheetViews>
  <sheetFormatPr defaultColWidth="9.140625" defaultRowHeight="12.75"/>
  <cols>
    <col min="1" max="1" width="3.7109375" style="0" customWidth="1"/>
    <col min="2" max="2" width="29.00390625" style="0" customWidth="1"/>
    <col min="3" max="3" width="15.00390625" style="0" customWidth="1"/>
    <col min="4" max="4" width="16.00390625" style="0" customWidth="1"/>
    <col min="9" max="9" width="12.421875" style="0" hidden="1" customWidth="1"/>
    <col min="10" max="10" width="17.421875" style="0" hidden="1" customWidth="1"/>
  </cols>
  <sheetData>
    <row r="1" ht="42" customHeight="1">
      <c r="B1" s="6" t="s">
        <v>8</v>
      </c>
    </row>
    <row r="2" spans="2:3" ht="18.75" customHeight="1">
      <c r="B2" s="1" t="str">
        <f>Тестирование!C2&amp;", группа № "&amp;Тестирование!C3</f>
        <v>Иванов, группа № 2</v>
      </c>
      <c r="C2">
        <f>COUNTIF(Тестирование!$C$6:$C$15,"")</f>
        <v>0</v>
      </c>
    </row>
    <row r="3" spans="2:4" ht="17.25" customHeight="1">
      <c r="B3" s="10" t="str">
        <f>"Правильные ответы: "&amp;D3</f>
        <v>Правильные ответы: 3</v>
      </c>
      <c r="C3" t="s">
        <v>9</v>
      </c>
      <c r="D3">
        <f>DCOUNTA($C$5:$D$15,C5,$I$5:$I$6)</f>
        <v>3</v>
      </c>
    </row>
    <row r="4" spans="2:4" ht="19.5" customHeight="1" thickBot="1">
      <c r="B4" s="10" t="str">
        <f>"Допущенные ошибки: "&amp;D4</f>
        <v>Допущенные ошибки: 7</v>
      </c>
      <c r="C4" t="s">
        <v>10</v>
      </c>
      <c r="D4">
        <f>DCOUNTA($C$5:$D$15,C5,$J$5:$J$6)</f>
        <v>7</v>
      </c>
    </row>
    <row r="5" spans="1:10" ht="27.75" customHeight="1" thickBot="1">
      <c r="A5" s="29" t="s">
        <v>3</v>
      </c>
      <c r="B5" s="29" t="s">
        <v>4</v>
      </c>
      <c r="C5" s="29" t="s">
        <v>6</v>
      </c>
      <c r="D5" s="29" t="s">
        <v>7</v>
      </c>
      <c r="E5" s="2"/>
      <c r="I5" s="3" t="s">
        <v>13</v>
      </c>
      <c r="J5" s="3" t="s">
        <v>14</v>
      </c>
    </row>
    <row r="6" spans="1:10" ht="45.75" thickBot="1">
      <c r="A6" s="4">
        <v>1</v>
      </c>
      <c r="B6" s="28" t="str">
        <f>Тестирование!G7</f>
        <v>В процессе моделирования выточки на прямой юбки могут быть преобразованы:</v>
      </c>
      <c r="C6" s="4" t="str">
        <f>Тестирование!C6</f>
        <v>Карман</v>
      </c>
      <c r="D6" s="5" t="str">
        <f>Тестирование!L7</f>
        <v>Фалды</v>
      </c>
      <c r="E6" s="25"/>
      <c r="I6" t="b">
        <f>EXACT(C6,D6)</f>
        <v>0</v>
      </c>
      <c r="J6" s="26" t="b">
        <f>C6&lt;&gt;D6</f>
        <v>1</v>
      </c>
    </row>
    <row r="7" spans="1:5" ht="42.75" customHeight="1" thickBot="1">
      <c r="A7" s="4">
        <v>2</v>
      </c>
      <c r="B7" s="28" t="str">
        <f>Тестирование!G8</f>
        <v>Юбки по конструкции бывают:</v>
      </c>
      <c r="C7" s="4" t="str">
        <f>Тестирование!C7</f>
        <v>Конические</v>
      </c>
      <c r="D7" s="5" t="str">
        <f>Тестирование!L8</f>
        <v>Конические</v>
      </c>
      <c r="E7" s="25"/>
    </row>
    <row r="8" spans="1:5" ht="39" customHeight="1" thickBot="1">
      <c r="A8" s="4">
        <v>3</v>
      </c>
      <c r="B8" s="28" t="str">
        <f>Тестирование!G9</f>
        <v>Расширение прямой юбки по линии низа может быть выполнена:</v>
      </c>
      <c r="C8" s="4" t="str">
        <f>Тестирование!C8</f>
        <v>Увеличение ширины переднего полотнища</v>
      </c>
      <c r="D8" s="5" t="str">
        <f>Тестирование!L9</f>
        <v>Закрытие выточки по линии талии</v>
      </c>
      <c r="E8" s="25"/>
    </row>
    <row r="9" spans="1:5" ht="30" customHeight="1" thickBot="1">
      <c r="A9" s="4">
        <v>4</v>
      </c>
      <c r="B9" s="28" t="str">
        <f>Тестирование!G10</f>
        <v>К технологическим свойства ткани относятся:</v>
      </c>
      <c r="C9" s="4" t="str">
        <f>Тестирование!C9</f>
        <v>Водопроницаемость</v>
      </c>
      <c r="D9" s="5" t="str">
        <f>Тестирование!L10</f>
        <v>Прочность</v>
      </c>
      <c r="E9" s="25"/>
    </row>
    <row r="10" spans="1:5" ht="42.75" customHeight="1" thickBot="1">
      <c r="A10" s="4">
        <v>5</v>
      </c>
      <c r="B10" s="28" t="str">
        <f>Тестирование!G11</f>
        <v>Наилучшую драпируемость имеют ткани, изготовленные переплетением:</v>
      </c>
      <c r="C10" s="4" t="str">
        <f>Тестирование!C10</f>
        <v>Саржевым</v>
      </c>
      <c r="D10" s="5" t="str">
        <f>Тестирование!L11</f>
        <v>Полотняным</v>
      </c>
      <c r="E10" s="25"/>
    </row>
    <row r="11" spans="1:5" ht="54" customHeight="1" thickBot="1">
      <c r="A11" s="4">
        <v>6</v>
      </c>
      <c r="B11" s="28" t="str">
        <f>Тестирование!G12</f>
        <v>Результатом измерения фигуры нужно разделить пополам при записи мерок:</v>
      </c>
      <c r="C11" s="4" t="str">
        <f>Тестирование!C11</f>
        <v>Дтс</v>
      </c>
      <c r="D11" s="5" t="str">
        <f>Тестирование!L12</f>
        <v>Ст</v>
      </c>
      <c r="E11" s="25"/>
    </row>
    <row r="12" spans="1:5" ht="33.75" customHeight="1" thickBot="1">
      <c r="A12" s="4">
        <v>7</v>
      </c>
      <c r="B12" s="28" t="str">
        <f>Тестирование!G13</f>
        <v>Размер женской одежды определяет мерка:</v>
      </c>
      <c r="C12" s="4" t="str">
        <f>Тестирование!C12</f>
        <v>Полуобхват талии</v>
      </c>
      <c r="D12" s="5" t="str">
        <f>Тестирование!L13</f>
        <v>Полуобхват груди</v>
      </c>
      <c r="E12" s="25"/>
    </row>
    <row r="13" spans="1:5" ht="23.25" thickBot="1">
      <c r="A13" s="4">
        <v>8</v>
      </c>
      <c r="B13" s="28" t="str">
        <f>Тестирование!G14</f>
        <v>Для построение чертежа конической юбки (солнце) необходимы мерки</v>
      </c>
      <c r="C13" s="4" t="str">
        <f>Тестирование!C13</f>
        <v>Ст</v>
      </c>
      <c r="D13" s="5" t="str">
        <f>Тестирование!L14</f>
        <v>Ст</v>
      </c>
      <c r="E13" s="25"/>
    </row>
    <row r="14" spans="1:5" ht="30" customHeight="1" thickBot="1">
      <c r="A14" s="4">
        <v>9</v>
      </c>
      <c r="B14" s="28" t="str">
        <f>Тестирование!G15</f>
        <v>Ширина прямой юбки рассчитывается по мерке:</v>
      </c>
      <c r="C14" s="4" t="str">
        <f>Тестирование!C14</f>
        <v>Сб</v>
      </c>
      <c r="D14" s="5" t="str">
        <f>Тестирование!L15</f>
        <v>Сб</v>
      </c>
      <c r="E14" s="25"/>
    </row>
    <row r="15" spans="1:5" ht="23.25" thickBot="1">
      <c r="A15" s="4">
        <v>10</v>
      </c>
      <c r="B15" s="28" t="str">
        <f>Тестирование!G16</f>
        <v>Сумма всех выточек на линий талии рассчитывается разностью мерок:</v>
      </c>
      <c r="C15" s="4" t="str">
        <f>Тестирование!C15</f>
        <v>Сб, Дтс</v>
      </c>
      <c r="D15" s="5" t="str">
        <f>Тестирование!L16</f>
        <v>Ст,Сб</v>
      </c>
      <c r="E15" s="25"/>
    </row>
    <row r="17" spans="3:5" ht="33.75" customHeight="1">
      <c r="C17" s="7"/>
      <c r="D17" s="27">
        <f>IF(C2&lt;&gt;0,"Вы ответили не на все вопросы теста!",IF($D$3&gt;8,5,IF($D$3&gt;6,4,IF($D$3&gt;4,3,2))))</f>
        <v>2</v>
      </c>
      <c r="E17" s="9"/>
    </row>
  </sheetData>
  <conditionalFormatting sqref="C6:C15">
    <cfRule type="expression" priority="1" dxfId="0" stopIfTrue="1">
      <formula>C6&lt;&gt;D6</formula>
    </cfRule>
    <cfRule type="expression" priority="2" dxfId="1" stopIfTrue="1">
      <formula>C6=D6</formula>
    </cfRule>
  </conditionalFormatting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dcterms:created xsi:type="dcterms:W3CDTF">1996-10-08T23:32:33Z</dcterms:created>
  <dcterms:modified xsi:type="dcterms:W3CDTF">2009-01-23T18:18:16Z</dcterms:modified>
  <cp:category/>
  <cp:version/>
  <cp:contentType/>
  <cp:contentStatus/>
</cp:coreProperties>
</file>