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Лист 1" sheetId="1" r:id="rId1"/>
    <sheet name="Лист 2" sheetId="2" r:id="rId2"/>
    <sheet name="Лист 3" sheetId="3" r:id="rId3"/>
  </sheets>
  <definedNames>
    <definedName name="_xlnm.Print_Area" localSheetId="0">'Лист 1'!$A$1:$J$56</definedName>
  </definedNames>
  <calcPr fullCalcOnLoad="1"/>
</workbook>
</file>

<file path=xl/sharedStrings.xml><?xml version="1.0" encoding="utf-8"?>
<sst xmlns="http://schemas.openxmlformats.org/spreadsheetml/2006/main" count="57" uniqueCount="45">
  <si>
    <t>Расчетно - платежная ведомость</t>
  </si>
  <si>
    <t>Начислена з/п рабочим основного производства</t>
  </si>
  <si>
    <t>Д</t>
  </si>
  <si>
    <t>К</t>
  </si>
  <si>
    <t>Сумма</t>
  </si>
  <si>
    <t xml:space="preserve">Частная </t>
  </si>
  <si>
    <t>Общая</t>
  </si>
  <si>
    <t>ВРС, ПКО</t>
  </si>
  <si>
    <t>Получены денежные средства в кассу:</t>
  </si>
  <si>
    <t xml:space="preserve">а) для выдачи з/п </t>
  </si>
  <si>
    <t>РКО Выданы из кассы:</t>
  </si>
  <si>
    <t>а)  з/п</t>
  </si>
  <si>
    <t>в) ссуды работникам</t>
  </si>
  <si>
    <t>Счета поставщиков, приходный ордер склада. Оприходовано на склад полученное от поставщиков топливо</t>
  </si>
  <si>
    <t>ВРС Перечислено с р/с:</t>
  </si>
  <si>
    <t>а) в оплату счетов поставщиков</t>
  </si>
  <si>
    <t>… (200 000)</t>
  </si>
  <si>
    <t>… 236 600</t>
  </si>
  <si>
    <t>… (233 400)</t>
  </si>
  <si>
    <t>Требование. Отпущено топливо в основное производство</t>
  </si>
  <si>
    <t>ИТОГО</t>
  </si>
  <si>
    <t>Наименование документа и краткое содержание хозяйственной операции</t>
  </si>
  <si>
    <t>№ п/п</t>
  </si>
  <si>
    <t>Кор. счетов</t>
  </si>
  <si>
    <t>Исходные данные</t>
  </si>
  <si>
    <t>№ счета</t>
  </si>
  <si>
    <t>Баланс</t>
  </si>
  <si>
    <t xml:space="preserve">Актив </t>
  </si>
  <si>
    <t xml:space="preserve">Сумма </t>
  </si>
  <si>
    <t>Пассив</t>
  </si>
  <si>
    <t>Сальдооборотная ведомость</t>
  </si>
  <si>
    <t>Сальдо на 1.04.</t>
  </si>
  <si>
    <t>Обороты</t>
  </si>
  <si>
    <t>Сальдо на 1.05</t>
  </si>
  <si>
    <t>… 159 000</t>
  </si>
  <si>
    <t>… 27 600</t>
  </si>
  <si>
    <t>… 50 000</t>
  </si>
  <si>
    <t>Итого</t>
  </si>
  <si>
    <t>Практическая задача  по теме "Баланс"</t>
  </si>
  <si>
    <t>б) для выдачи подотчет</t>
  </si>
  <si>
    <t>б) подотчет Сидорову на командировочные расходы</t>
  </si>
  <si>
    <t>Приложение 1. Решение задачи</t>
  </si>
  <si>
    <t>Справка: Начислены отчисления во внебюджетные фонды</t>
  </si>
  <si>
    <t>в) для выдачи ссуд работникам</t>
  </si>
  <si>
    <t>б) платежи во внебюджетные фонды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</si>
</sst>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="80" zoomScaleNormal="80" zoomScaleSheetLayoutView="80" workbookViewId="0" topLeftCell="A21">
      <selection activeCell="C42" sqref="C42:C43"/>
    </sheetView>
  </sheetViews>
  <sheetFormatPr defaultColWidth="9.140625" defaultRowHeight="12.75"/>
  <cols>
    <col min="1" max="1" width="5.28125" style="2" customWidth="1"/>
    <col min="2" max="2" width="7.7109375" style="2" customWidth="1"/>
    <col min="3" max="3" width="9.8515625" style="2" customWidth="1"/>
    <col min="4" max="4" width="9.140625" style="2" customWidth="1"/>
    <col min="5" max="5" width="11.140625" style="2" customWidth="1"/>
    <col min="6" max="6" width="13.00390625" style="2" customWidth="1"/>
    <col min="7" max="7" width="9.421875" style="1" customWidth="1"/>
    <col min="8" max="8" width="8.421875" style="1" customWidth="1"/>
    <col min="9" max="9" width="11.7109375" style="1" customWidth="1"/>
    <col min="10" max="10" width="10.8515625" style="1" customWidth="1"/>
    <col min="11" max="11" width="2.421875" style="2" customWidth="1"/>
    <col min="12" max="12" width="4.8515625" style="2" customWidth="1"/>
    <col min="13" max="13" width="4.57421875" style="2" customWidth="1"/>
    <col min="14" max="14" width="9.421875" style="2" customWidth="1"/>
    <col min="15" max="15" width="9.57421875" style="2" customWidth="1"/>
    <col min="16" max="16" width="10.140625" style="2" customWidth="1"/>
    <col min="17" max="18" width="9.421875" style="2" customWidth="1"/>
    <col min="19" max="19" width="10.421875" style="2" customWidth="1"/>
    <col min="20" max="16384" width="9.140625" style="2" customWidth="1"/>
  </cols>
  <sheetData>
    <row r="1" ht="12.75">
      <c r="J1" s="17" t="s">
        <v>41</v>
      </c>
    </row>
    <row r="3" spans="1:10" ht="12.75" customHeight="1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</row>
    <row r="4" spans="2:9" ht="12.75">
      <c r="B4" s="31" t="s">
        <v>24</v>
      </c>
      <c r="C4" s="31"/>
      <c r="E4" s="19" t="s">
        <v>26</v>
      </c>
      <c r="F4" s="19"/>
      <c r="G4" s="19"/>
      <c r="H4" s="19"/>
      <c r="I4" s="19"/>
    </row>
    <row r="5" spans="2:9" ht="12.75">
      <c r="B5" s="6" t="s">
        <v>25</v>
      </c>
      <c r="C5" s="6" t="s">
        <v>4</v>
      </c>
      <c r="E5" s="6" t="s">
        <v>27</v>
      </c>
      <c r="F5" s="6" t="s">
        <v>28</v>
      </c>
      <c r="G5" s="20" t="s">
        <v>29</v>
      </c>
      <c r="H5" s="20"/>
      <c r="I5" s="6" t="s">
        <v>4</v>
      </c>
    </row>
    <row r="6" spans="2:9" ht="12.75">
      <c r="B6" s="6">
        <v>69</v>
      </c>
      <c r="C6" s="7">
        <v>15000</v>
      </c>
      <c r="D6" s="4"/>
      <c r="E6" s="8">
        <v>51</v>
      </c>
      <c r="F6" s="8">
        <v>680000</v>
      </c>
      <c r="G6" s="29">
        <v>69</v>
      </c>
      <c r="H6" s="29"/>
      <c r="I6" s="8">
        <v>15000</v>
      </c>
    </row>
    <row r="7" spans="2:9" ht="12.75">
      <c r="B7" s="6">
        <v>51</v>
      </c>
      <c r="C7" s="7">
        <v>680000</v>
      </c>
      <c r="D7" s="4"/>
      <c r="E7" s="8">
        <v>10</v>
      </c>
      <c r="F7" s="8">
        <v>200000</v>
      </c>
      <c r="G7" s="29">
        <v>80</v>
      </c>
      <c r="H7" s="29"/>
      <c r="I7" s="8">
        <v>1220000</v>
      </c>
    </row>
    <row r="8" spans="2:9" ht="12.75">
      <c r="B8" s="6">
        <v>10</v>
      </c>
      <c r="C8" s="7">
        <v>200000</v>
      </c>
      <c r="D8" s="4"/>
      <c r="E8" s="8">
        <v>50</v>
      </c>
      <c r="F8" s="8">
        <v>13000</v>
      </c>
      <c r="G8" s="29">
        <v>66</v>
      </c>
      <c r="H8" s="29"/>
      <c r="I8" s="8">
        <v>60000</v>
      </c>
    </row>
    <row r="9" spans="2:9" ht="12.75">
      <c r="B9" s="6">
        <v>80</v>
      </c>
      <c r="C9" s="7">
        <v>1220000</v>
      </c>
      <c r="D9" s="4"/>
      <c r="E9" s="8">
        <v>1</v>
      </c>
      <c r="F9" s="8">
        <v>420000</v>
      </c>
      <c r="G9" s="34">
        <v>71</v>
      </c>
      <c r="H9" s="34"/>
      <c r="I9" s="8">
        <v>28000</v>
      </c>
    </row>
    <row r="10" spans="2:21" ht="12.75">
      <c r="B10" s="6">
        <v>50</v>
      </c>
      <c r="C10" s="7">
        <v>13000</v>
      </c>
      <c r="D10" s="4"/>
      <c r="E10" s="8">
        <v>73</v>
      </c>
      <c r="F10" s="8">
        <v>10000</v>
      </c>
      <c r="G10" s="29"/>
      <c r="H10" s="29"/>
      <c r="I10" s="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ht="12.75">
      <c r="B11" s="6">
        <v>1</v>
      </c>
      <c r="C11" s="7">
        <v>420000</v>
      </c>
      <c r="D11" s="4"/>
      <c r="E11" s="8" t="s">
        <v>26</v>
      </c>
      <c r="F11" s="8">
        <f>SUM(F6:F10)</f>
        <v>1323000</v>
      </c>
      <c r="G11" s="29" t="s">
        <v>26</v>
      </c>
      <c r="H11" s="29"/>
      <c r="I11" s="8">
        <f>SUM(I6:I10)</f>
        <v>1323000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ht="12.75">
      <c r="B12" s="6">
        <v>66</v>
      </c>
      <c r="C12" s="7">
        <v>60000</v>
      </c>
      <c r="D12" s="4"/>
      <c r="E12" s="4"/>
      <c r="F12" s="4"/>
      <c r="G12" s="3"/>
      <c r="H12" s="3"/>
      <c r="I12" s="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 ht="12.75">
      <c r="B13" s="6">
        <v>73</v>
      </c>
      <c r="C13" s="7">
        <v>10000</v>
      </c>
      <c r="D13" s="4"/>
      <c r="E13" s="4"/>
      <c r="F13" s="4"/>
      <c r="G13" s="3"/>
      <c r="H13" s="3"/>
      <c r="I13" s="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2:21" ht="12.75">
      <c r="B14" s="9">
        <v>71</v>
      </c>
      <c r="C14" s="10">
        <v>28000</v>
      </c>
      <c r="D14" s="4"/>
      <c r="E14" s="4"/>
      <c r="F14" s="4"/>
      <c r="G14" s="3"/>
      <c r="H14" s="3"/>
      <c r="I14" s="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1:21" ht="12.75" customHeight="1"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5.75" customHeight="1">
      <c r="A16" s="28" t="s">
        <v>22</v>
      </c>
      <c r="B16" s="21" t="s">
        <v>21</v>
      </c>
      <c r="C16" s="22"/>
      <c r="D16" s="22"/>
      <c r="E16" s="22"/>
      <c r="F16" s="23"/>
      <c r="G16" s="20" t="s">
        <v>23</v>
      </c>
      <c r="H16" s="20"/>
      <c r="I16" s="32" t="s">
        <v>4</v>
      </c>
      <c r="J16" s="3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 customHeight="1">
      <c r="A17" s="28"/>
      <c r="B17" s="24"/>
      <c r="C17" s="25"/>
      <c r="D17" s="25"/>
      <c r="E17" s="25"/>
      <c r="F17" s="26"/>
      <c r="G17" s="6" t="s">
        <v>2</v>
      </c>
      <c r="H17" s="6" t="s">
        <v>3</v>
      </c>
      <c r="I17" s="6" t="s">
        <v>5</v>
      </c>
      <c r="J17" s="6" t="s">
        <v>6</v>
      </c>
      <c r="K17" s="12"/>
      <c r="L17" s="27"/>
      <c r="M17" s="27"/>
      <c r="N17" s="18"/>
      <c r="O17" s="18"/>
      <c r="P17" s="18"/>
      <c r="Q17" s="18"/>
      <c r="R17" s="18"/>
      <c r="S17" s="18"/>
      <c r="T17" s="12"/>
      <c r="U17" s="12"/>
    </row>
    <row r="18" spans="1:21" ht="12.75">
      <c r="A18" s="35">
        <v>1</v>
      </c>
      <c r="B18" s="42" t="s">
        <v>0</v>
      </c>
      <c r="C18" s="43"/>
      <c r="D18" s="43"/>
      <c r="E18" s="43"/>
      <c r="F18" s="43"/>
      <c r="G18" s="41">
        <v>20</v>
      </c>
      <c r="H18" s="41">
        <v>70</v>
      </c>
      <c r="I18" s="41"/>
      <c r="J18" s="20">
        <v>180000</v>
      </c>
      <c r="K18" s="12"/>
      <c r="L18" s="27"/>
      <c r="M18" s="27"/>
      <c r="N18" s="5"/>
      <c r="O18" s="5"/>
      <c r="P18" s="5"/>
      <c r="Q18" s="5"/>
      <c r="R18" s="5"/>
      <c r="S18" s="5"/>
      <c r="T18" s="12"/>
      <c r="U18" s="12"/>
    </row>
    <row r="19" spans="1:21" ht="12.75">
      <c r="A19" s="36"/>
      <c r="B19" s="44" t="s">
        <v>1</v>
      </c>
      <c r="C19" s="45"/>
      <c r="D19" s="45"/>
      <c r="E19" s="45"/>
      <c r="F19" s="45"/>
      <c r="G19" s="20"/>
      <c r="H19" s="20"/>
      <c r="I19" s="20"/>
      <c r="J19" s="20"/>
      <c r="K19" s="13"/>
      <c r="L19" s="5"/>
      <c r="M19" s="5"/>
      <c r="N19" s="5"/>
      <c r="O19" s="5"/>
      <c r="P19" s="5"/>
      <c r="Q19" s="5"/>
      <c r="R19" s="5"/>
      <c r="S19" s="5"/>
      <c r="T19" s="12"/>
      <c r="U19" s="12"/>
    </row>
    <row r="20" spans="1:21" ht="24.75" customHeight="1">
      <c r="A20" s="11">
        <v>2</v>
      </c>
      <c r="B20" s="46" t="s">
        <v>42</v>
      </c>
      <c r="C20" s="47"/>
      <c r="D20" s="47"/>
      <c r="E20" s="47"/>
      <c r="F20" s="47"/>
      <c r="G20" s="9">
        <v>20</v>
      </c>
      <c r="H20" s="9">
        <v>69</v>
      </c>
      <c r="I20" s="6"/>
      <c r="J20" s="6">
        <v>18400</v>
      </c>
      <c r="K20" s="12"/>
      <c r="L20" s="5"/>
      <c r="M20" s="5"/>
      <c r="N20" s="5"/>
      <c r="O20" s="5"/>
      <c r="P20" s="5"/>
      <c r="Q20" s="5"/>
      <c r="R20" s="5"/>
      <c r="S20" s="5"/>
      <c r="T20" s="12"/>
      <c r="U20" s="12"/>
    </row>
    <row r="21" spans="1:21" ht="12.75">
      <c r="A21" s="32">
        <v>3</v>
      </c>
      <c r="B21" s="48" t="s">
        <v>7</v>
      </c>
      <c r="C21" s="49"/>
      <c r="D21" s="49"/>
      <c r="E21" s="49"/>
      <c r="F21" s="50"/>
      <c r="G21" s="15">
        <v>50</v>
      </c>
      <c r="H21" s="20">
        <v>51</v>
      </c>
      <c r="I21" s="16"/>
      <c r="J21" s="20">
        <f>I23+I24+I25</f>
        <v>236600</v>
      </c>
      <c r="K21" s="13"/>
      <c r="L21" s="5"/>
      <c r="M21" s="5"/>
      <c r="N21" s="5"/>
      <c r="O21" s="5"/>
      <c r="P21" s="5"/>
      <c r="Q21" s="5"/>
      <c r="R21" s="5"/>
      <c r="S21" s="5"/>
      <c r="T21" s="12"/>
      <c r="U21" s="12"/>
    </row>
    <row r="22" spans="1:21" ht="12.75">
      <c r="A22" s="32"/>
      <c r="B22" s="44" t="s">
        <v>8</v>
      </c>
      <c r="C22" s="45"/>
      <c r="D22" s="45"/>
      <c r="E22" s="45"/>
      <c r="F22" s="51"/>
      <c r="G22" s="15"/>
      <c r="H22" s="20"/>
      <c r="I22" s="16"/>
      <c r="J22" s="20"/>
      <c r="K22" s="12"/>
      <c r="L22" s="5"/>
      <c r="M22" s="5"/>
      <c r="N22" s="5"/>
      <c r="O22" s="5"/>
      <c r="P22" s="5"/>
      <c r="Q22" s="5"/>
      <c r="R22" s="5"/>
      <c r="S22" s="5"/>
      <c r="T22" s="12"/>
      <c r="U22" s="12"/>
    </row>
    <row r="23" spans="1:21" ht="12.75">
      <c r="A23" s="20"/>
      <c r="B23" s="14" t="s">
        <v>9</v>
      </c>
      <c r="C23" s="14"/>
      <c r="D23" s="14"/>
      <c r="E23" s="14"/>
      <c r="F23" s="14"/>
      <c r="G23" s="6"/>
      <c r="H23" s="6"/>
      <c r="I23" s="6">
        <v>159000</v>
      </c>
      <c r="J23" s="20"/>
      <c r="K23" s="30"/>
      <c r="L23" s="5"/>
      <c r="M23" s="5"/>
      <c r="N23" s="5"/>
      <c r="O23" s="5"/>
      <c r="P23" s="5"/>
      <c r="Q23" s="5"/>
      <c r="R23" s="5"/>
      <c r="S23" s="5"/>
      <c r="T23" s="12"/>
      <c r="U23" s="12"/>
    </row>
    <row r="24" spans="1:21" ht="12.75">
      <c r="A24" s="20"/>
      <c r="B24" s="39" t="s">
        <v>39</v>
      </c>
      <c r="C24" s="39"/>
      <c r="D24" s="39"/>
      <c r="E24" s="39"/>
      <c r="F24" s="39"/>
      <c r="G24" s="6"/>
      <c r="H24" s="6"/>
      <c r="I24" s="6">
        <v>27600</v>
      </c>
      <c r="J24" s="20"/>
      <c r="K24" s="31"/>
      <c r="L24" s="5"/>
      <c r="M24" s="5"/>
      <c r="N24" s="5"/>
      <c r="O24" s="5"/>
      <c r="P24" s="5"/>
      <c r="Q24" s="5"/>
      <c r="R24" s="5"/>
      <c r="S24" s="5"/>
      <c r="T24" s="12"/>
      <c r="U24" s="12"/>
    </row>
    <row r="25" spans="1:21" ht="12.75">
      <c r="A25" s="20"/>
      <c r="B25" s="40" t="s">
        <v>43</v>
      </c>
      <c r="C25" s="40"/>
      <c r="D25" s="40"/>
      <c r="E25" s="40"/>
      <c r="F25" s="40"/>
      <c r="G25" s="6"/>
      <c r="H25" s="6"/>
      <c r="I25" s="6">
        <v>50000</v>
      </c>
      <c r="J25" s="20"/>
      <c r="K25" s="31"/>
      <c r="L25" s="5"/>
      <c r="M25" s="5"/>
      <c r="N25" s="5"/>
      <c r="O25" s="5"/>
      <c r="P25" s="5"/>
      <c r="Q25" s="5"/>
      <c r="R25" s="5"/>
      <c r="S25" s="5"/>
      <c r="T25" s="12"/>
      <c r="U25" s="12"/>
    </row>
    <row r="26" spans="1:21" ht="12.75">
      <c r="A26" s="20">
        <v>4</v>
      </c>
      <c r="B26" s="40" t="s">
        <v>10</v>
      </c>
      <c r="C26" s="40"/>
      <c r="D26" s="40"/>
      <c r="E26" s="40"/>
      <c r="F26" s="40"/>
      <c r="G26" s="6"/>
      <c r="H26" s="6"/>
      <c r="I26" s="6"/>
      <c r="J26" s="6" t="s">
        <v>17</v>
      </c>
      <c r="K26" s="12"/>
      <c r="L26" s="5"/>
      <c r="M26" s="5"/>
      <c r="N26" s="5"/>
      <c r="O26" s="5"/>
      <c r="P26" s="5"/>
      <c r="Q26" s="5"/>
      <c r="R26" s="5"/>
      <c r="S26" s="5"/>
      <c r="T26" s="12"/>
      <c r="U26" s="12"/>
    </row>
    <row r="27" spans="1:21" ht="12.75">
      <c r="A27" s="20"/>
      <c r="B27" s="40" t="s">
        <v>11</v>
      </c>
      <c r="C27" s="40"/>
      <c r="D27" s="40"/>
      <c r="E27" s="40"/>
      <c r="F27" s="40"/>
      <c r="G27" s="6">
        <v>70</v>
      </c>
      <c r="H27" s="6">
        <v>50</v>
      </c>
      <c r="I27" s="6" t="s">
        <v>34</v>
      </c>
      <c r="J27" s="6"/>
      <c r="K27" s="30"/>
      <c r="L27" s="5"/>
      <c r="M27" s="5"/>
      <c r="N27" s="5"/>
      <c r="O27" s="5"/>
      <c r="P27" s="5"/>
      <c r="Q27" s="5"/>
      <c r="R27" s="5"/>
      <c r="S27" s="5"/>
      <c r="T27" s="12"/>
      <c r="U27" s="12"/>
    </row>
    <row r="28" spans="1:21" ht="12.75">
      <c r="A28" s="20"/>
      <c r="B28" s="39" t="s">
        <v>40</v>
      </c>
      <c r="C28" s="39"/>
      <c r="D28" s="39"/>
      <c r="E28" s="39"/>
      <c r="F28" s="39"/>
      <c r="G28" s="9">
        <v>71</v>
      </c>
      <c r="H28" s="6">
        <v>50</v>
      </c>
      <c r="I28" s="6" t="s">
        <v>35</v>
      </c>
      <c r="J28" s="6"/>
      <c r="K28" s="31"/>
      <c r="L28" s="5"/>
      <c r="M28" s="5"/>
      <c r="N28" s="5"/>
      <c r="O28" s="5"/>
      <c r="P28" s="5"/>
      <c r="Q28" s="5"/>
      <c r="R28" s="5"/>
      <c r="S28" s="5"/>
      <c r="T28" s="12"/>
      <c r="U28" s="12"/>
    </row>
    <row r="29" spans="1:21" ht="12.75">
      <c r="A29" s="20"/>
      <c r="B29" s="40" t="s">
        <v>12</v>
      </c>
      <c r="C29" s="40"/>
      <c r="D29" s="40"/>
      <c r="E29" s="40"/>
      <c r="F29" s="40"/>
      <c r="G29" s="6">
        <v>73</v>
      </c>
      <c r="H29" s="6">
        <v>50</v>
      </c>
      <c r="I29" s="6" t="s">
        <v>36</v>
      </c>
      <c r="J29" s="6"/>
      <c r="K29" s="31"/>
      <c r="L29" s="5"/>
      <c r="M29" s="5"/>
      <c r="N29" s="5"/>
      <c r="O29" s="5"/>
      <c r="P29" s="5"/>
      <c r="Q29" s="5"/>
      <c r="R29" s="5"/>
      <c r="S29" s="5"/>
      <c r="T29" s="12"/>
      <c r="U29" s="12"/>
    </row>
    <row r="30" spans="1:21" ht="11.25" customHeight="1">
      <c r="A30" s="20">
        <v>5</v>
      </c>
      <c r="B30" s="37" t="s">
        <v>13</v>
      </c>
      <c r="C30" s="37"/>
      <c r="D30" s="37"/>
      <c r="E30" s="37"/>
      <c r="F30" s="37"/>
      <c r="G30" s="20">
        <v>10</v>
      </c>
      <c r="H30" s="20">
        <v>60</v>
      </c>
      <c r="I30" s="20"/>
      <c r="J30" s="20">
        <v>200000</v>
      </c>
      <c r="K30" s="13"/>
      <c r="L30" s="5"/>
      <c r="M30" s="5"/>
      <c r="N30" s="5"/>
      <c r="O30" s="5"/>
      <c r="P30" s="5"/>
      <c r="Q30" s="5"/>
      <c r="R30" s="5"/>
      <c r="S30" s="5"/>
      <c r="T30" s="12"/>
      <c r="U30" s="12"/>
    </row>
    <row r="31" spans="1:21" ht="11.25" customHeight="1">
      <c r="A31" s="20"/>
      <c r="B31" s="37"/>
      <c r="C31" s="37"/>
      <c r="D31" s="37"/>
      <c r="E31" s="37"/>
      <c r="F31" s="37"/>
      <c r="G31" s="20"/>
      <c r="H31" s="20"/>
      <c r="I31" s="20"/>
      <c r="J31" s="20"/>
      <c r="K31" s="13"/>
      <c r="L31" s="18"/>
      <c r="M31" s="18"/>
      <c r="N31" s="5"/>
      <c r="O31" s="5"/>
      <c r="P31" s="5"/>
      <c r="Q31" s="5"/>
      <c r="R31" s="5"/>
      <c r="S31" s="5"/>
      <c r="T31" s="12"/>
      <c r="U31" s="12"/>
    </row>
    <row r="32" spans="1:21" ht="12" customHeight="1">
      <c r="A32" s="20"/>
      <c r="B32" s="38"/>
      <c r="C32" s="38"/>
      <c r="D32" s="38"/>
      <c r="E32" s="38"/>
      <c r="F32" s="38"/>
      <c r="G32" s="20"/>
      <c r="H32" s="20"/>
      <c r="I32" s="20"/>
      <c r="J32" s="20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7.5" customHeight="1">
      <c r="A33" s="20"/>
      <c r="B33" s="38"/>
      <c r="C33" s="38"/>
      <c r="D33" s="38"/>
      <c r="E33" s="38"/>
      <c r="F33" s="38"/>
      <c r="G33" s="20"/>
      <c r="H33" s="20"/>
      <c r="I33" s="20"/>
      <c r="J33" s="20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</row>
    <row r="34" spans="1:10" ht="12.75">
      <c r="A34" s="20">
        <v>6</v>
      </c>
      <c r="B34" s="40" t="s">
        <v>14</v>
      </c>
      <c r="C34" s="40"/>
      <c r="D34" s="40"/>
      <c r="E34" s="40"/>
      <c r="F34" s="40"/>
      <c r="G34" s="6"/>
      <c r="H34" s="6"/>
      <c r="I34" s="6"/>
      <c r="J34" s="6"/>
    </row>
    <row r="35" spans="1:10" ht="12.75">
      <c r="A35" s="20"/>
      <c r="B35" s="40" t="s">
        <v>15</v>
      </c>
      <c r="C35" s="40"/>
      <c r="D35" s="40"/>
      <c r="E35" s="40"/>
      <c r="F35" s="40"/>
      <c r="G35" s="6">
        <v>60</v>
      </c>
      <c r="H35" s="6">
        <v>51</v>
      </c>
      <c r="I35" s="9" t="s">
        <v>16</v>
      </c>
      <c r="J35" s="6"/>
    </row>
    <row r="36" spans="1:14" ht="12.75">
      <c r="A36" s="20"/>
      <c r="B36" s="40" t="s">
        <v>44</v>
      </c>
      <c r="C36" s="40"/>
      <c r="D36" s="40"/>
      <c r="E36" s="40"/>
      <c r="F36" s="40"/>
      <c r="G36" s="6">
        <v>69</v>
      </c>
      <c r="H36" s="6">
        <v>51</v>
      </c>
      <c r="I36" s="6">
        <v>33400</v>
      </c>
      <c r="J36" s="6" t="s">
        <v>18</v>
      </c>
      <c r="N36" s="5"/>
    </row>
    <row r="37" spans="1:12" ht="12.75">
      <c r="A37" s="6">
        <v>7</v>
      </c>
      <c r="B37" s="40" t="s">
        <v>19</v>
      </c>
      <c r="C37" s="40"/>
      <c r="D37" s="40"/>
      <c r="E37" s="40"/>
      <c r="F37" s="40"/>
      <c r="G37" s="6">
        <v>20</v>
      </c>
      <c r="H37" s="6">
        <v>10</v>
      </c>
      <c r="I37" s="6"/>
      <c r="J37" s="6">
        <v>10000</v>
      </c>
      <c r="K37" s="4"/>
      <c r="L37" s="4"/>
    </row>
    <row r="38" spans="1:12" ht="12.75">
      <c r="A38" s="16" t="s">
        <v>20</v>
      </c>
      <c r="B38" s="16"/>
      <c r="C38" s="16"/>
      <c r="D38" s="16"/>
      <c r="E38" s="16"/>
      <c r="F38" s="16"/>
      <c r="G38" s="6"/>
      <c r="H38" s="6"/>
      <c r="I38" s="6"/>
      <c r="J38" s="6">
        <v>1115000</v>
      </c>
      <c r="K38" s="4"/>
      <c r="L38" s="4"/>
    </row>
    <row r="39" ht="6" customHeight="1"/>
    <row r="40" ht="12.75" hidden="1"/>
    <row r="41" spans="6:10" ht="12.75">
      <c r="F41" s="2" t="s">
        <v>30</v>
      </c>
      <c r="G41" s="2"/>
      <c r="H41" s="2"/>
      <c r="I41" s="2"/>
      <c r="J41" s="2"/>
    </row>
    <row r="42" spans="3:10" ht="12.75">
      <c r="C42" s="28" t="s">
        <v>22</v>
      </c>
      <c r="D42" s="28" t="s">
        <v>25</v>
      </c>
      <c r="E42" s="20" t="s">
        <v>31</v>
      </c>
      <c r="F42" s="20"/>
      <c r="G42" s="20" t="s">
        <v>32</v>
      </c>
      <c r="H42" s="20"/>
      <c r="I42" s="20" t="s">
        <v>33</v>
      </c>
      <c r="J42" s="20"/>
    </row>
    <row r="43" spans="3:10" ht="12.75">
      <c r="C43" s="28"/>
      <c r="D43" s="28"/>
      <c r="E43" s="6" t="s">
        <v>2</v>
      </c>
      <c r="F43" s="6" t="s">
        <v>3</v>
      </c>
      <c r="G43" s="6" t="s">
        <v>2</v>
      </c>
      <c r="H43" s="6" t="s">
        <v>3</v>
      </c>
      <c r="I43" s="6" t="s">
        <v>2</v>
      </c>
      <c r="J43" s="6" t="s">
        <v>3</v>
      </c>
    </row>
    <row r="44" spans="3:10" ht="12.75">
      <c r="C44" s="6">
        <v>1</v>
      </c>
      <c r="D44" s="6">
        <v>10</v>
      </c>
      <c r="E44" s="6">
        <v>200000</v>
      </c>
      <c r="F44" s="6"/>
      <c r="G44" s="6">
        <v>200000</v>
      </c>
      <c r="H44" s="6">
        <v>10000</v>
      </c>
      <c r="I44" s="6">
        <f>E44+G44-H44</f>
        <v>390000</v>
      </c>
      <c r="J44" s="6"/>
    </row>
    <row r="45" spans="3:10" ht="12.75">
      <c r="C45" s="6">
        <v>2</v>
      </c>
      <c r="D45" s="6">
        <v>20</v>
      </c>
      <c r="E45" s="6"/>
      <c r="F45" s="6"/>
      <c r="G45" s="6">
        <f>180000+18400+10000</f>
        <v>208400</v>
      </c>
      <c r="H45" s="6"/>
      <c r="I45" s="6">
        <f>E45+G45-H45</f>
        <v>208400</v>
      </c>
      <c r="J45" s="6"/>
    </row>
    <row r="46" spans="3:10" ht="12.75">
      <c r="C46" s="6">
        <v>3</v>
      </c>
      <c r="D46" s="6">
        <v>50</v>
      </c>
      <c r="E46" s="6">
        <v>13000</v>
      </c>
      <c r="F46" s="6"/>
      <c r="G46" s="6">
        <v>236600</v>
      </c>
      <c r="H46" s="6">
        <v>236600</v>
      </c>
      <c r="I46" s="6">
        <f>E46+G46-H46</f>
        <v>13000</v>
      </c>
      <c r="J46" s="6"/>
    </row>
    <row r="47" spans="3:10" ht="12.75">
      <c r="C47" s="6">
        <v>4</v>
      </c>
      <c r="D47" s="6">
        <v>51</v>
      </c>
      <c r="E47" s="6">
        <v>680000</v>
      </c>
      <c r="F47" s="6"/>
      <c r="G47" s="6"/>
      <c r="H47" s="6">
        <f>236600+200000+33400</f>
        <v>470000</v>
      </c>
      <c r="I47" s="6">
        <f>E47+G47-H47</f>
        <v>210000</v>
      </c>
      <c r="J47" s="6"/>
    </row>
    <row r="48" spans="3:10" ht="12.75">
      <c r="C48" s="6">
        <v>5</v>
      </c>
      <c r="D48" s="6">
        <v>60</v>
      </c>
      <c r="E48" s="6"/>
      <c r="F48" s="6"/>
      <c r="G48" s="6">
        <v>200000</v>
      </c>
      <c r="H48" s="6">
        <f>200000</f>
        <v>200000</v>
      </c>
      <c r="I48" s="6"/>
      <c r="J48" s="6">
        <f>F48+H48-G48</f>
        <v>0</v>
      </c>
    </row>
    <row r="49" spans="3:10" ht="12.75">
      <c r="C49" s="6">
        <v>6</v>
      </c>
      <c r="D49" s="6">
        <v>70</v>
      </c>
      <c r="E49" s="6"/>
      <c r="F49" s="6"/>
      <c r="G49" s="6">
        <v>159000</v>
      </c>
      <c r="H49" s="6">
        <v>180000</v>
      </c>
      <c r="I49" s="6"/>
      <c r="J49" s="6">
        <f>F49+H49-G49</f>
        <v>21000</v>
      </c>
    </row>
    <row r="50" spans="3:10" ht="12.75">
      <c r="C50" s="6">
        <v>7</v>
      </c>
      <c r="D50" s="6">
        <v>73</v>
      </c>
      <c r="E50" s="6">
        <v>10000</v>
      </c>
      <c r="F50" s="6"/>
      <c r="G50" s="6">
        <v>50000</v>
      </c>
      <c r="H50" s="6"/>
      <c r="I50" s="6">
        <f>E50+G50-H50</f>
        <v>60000</v>
      </c>
      <c r="J50" s="6"/>
    </row>
    <row r="51" spans="3:10" ht="12.75">
      <c r="C51" s="6">
        <v>8</v>
      </c>
      <c r="D51" s="6">
        <v>71</v>
      </c>
      <c r="E51" s="6"/>
      <c r="F51" s="6">
        <v>28000</v>
      </c>
      <c r="G51" s="6">
        <v>27600</v>
      </c>
      <c r="H51" s="6"/>
      <c r="I51" s="6"/>
      <c r="J51" s="6">
        <f>F51+H51-G51</f>
        <v>400</v>
      </c>
    </row>
    <row r="52" spans="3:10" ht="12.75">
      <c r="C52" s="6">
        <v>9</v>
      </c>
      <c r="D52" s="6">
        <v>80</v>
      </c>
      <c r="E52" s="6"/>
      <c r="F52" s="6">
        <v>1220000</v>
      </c>
      <c r="G52" s="6"/>
      <c r="H52" s="6"/>
      <c r="I52" s="6"/>
      <c r="J52" s="6">
        <f>F52+H52-G52</f>
        <v>1220000</v>
      </c>
    </row>
    <row r="53" spans="3:10" ht="12.75">
      <c r="C53" s="6">
        <v>10</v>
      </c>
      <c r="D53" s="6">
        <v>1</v>
      </c>
      <c r="E53" s="6">
        <v>420000</v>
      </c>
      <c r="F53" s="6"/>
      <c r="G53" s="6"/>
      <c r="H53" s="6"/>
      <c r="I53" s="6">
        <f>E53+G53-H53</f>
        <v>420000</v>
      </c>
      <c r="J53" s="6"/>
    </row>
    <row r="54" spans="3:10" ht="12.75">
      <c r="C54" s="6">
        <v>11</v>
      </c>
      <c r="D54" s="6">
        <v>66</v>
      </c>
      <c r="E54" s="6"/>
      <c r="F54" s="6">
        <v>60000</v>
      </c>
      <c r="G54" s="6"/>
      <c r="H54" s="6"/>
      <c r="I54" s="6"/>
      <c r="J54" s="6">
        <f>F54+H54-G54</f>
        <v>60000</v>
      </c>
    </row>
    <row r="55" spans="3:10" ht="12.75">
      <c r="C55" s="6">
        <v>12</v>
      </c>
      <c r="D55" s="6">
        <v>69</v>
      </c>
      <c r="E55" s="6"/>
      <c r="F55" s="6">
        <v>15000</v>
      </c>
      <c r="G55" s="6">
        <v>33400</v>
      </c>
      <c r="H55" s="6">
        <v>18400</v>
      </c>
      <c r="I55" s="6"/>
      <c r="J55" s="6">
        <f>F55+H55-G55</f>
        <v>0</v>
      </c>
    </row>
    <row r="56" spans="3:10" ht="12.75">
      <c r="C56" s="20" t="s">
        <v>37</v>
      </c>
      <c r="D56" s="20"/>
      <c r="E56" s="6">
        <f>SUM(E44:E54)</f>
        <v>1323000</v>
      </c>
      <c r="F56" s="6">
        <f>SUM(F44:F55)</f>
        <v>1323000</v>
      </c>
      <c r="G56" s="6">
        <f>SUM(G44:G55)</f>
        <v>1115000</v>
      </c>
      <c r="H56" s="6">
        <f>SUM(H44:H55)</f>
        <v>1115000</v>
      </c>
      <c r="I56" s="6">
        <f>SUM(I44:I54)</f>
        <v>1301400</v>
      </c>
      <c r="J56" s="6">
        <f>SUM(J44:J54)</f>
        <v>1301400</v>
      </c>
    </row>
  </sheetData>
  <mergeCells count="63">
    <mergeCell ref="C42:C43"/>
    <mergeCell ref="E42:F42"/>
    <mergeCell ref="G42:H42"/>
    <mergeCell ref="I42:J42"/>
    <mergeCell ref="C56:D56"/>
    <mergeCell ref="D42:D43"/>
    <mergeCell ref="H18:H19"/>
    <mergeCell ref="I18:I19"/>
    <mergeCell ref="B18:F18"/>
    <mergeCell ref="B19:F19"/>
    <mergeCell ref="A38:F38"/>
    <mergeCell ref="B20:F20"/>
    <mergeCell ref="B21:F21"/>
    <mergeCell ref="B22:F22"/>
    <mergeCell ref="J18:J19"/>
    <mergeCell ref="G21:G22"/>
    <mergeCell ref="H21:H22"/>
    <mergeCell ref="J21:J25"/>
    <mergeCell ref="I21:I22"/>
    <mergeCell ref="G18:G19"/>
    <mergeCell ref="B29:F29"/>
    <mergeCell ref="B37:F37"/>
    <mergeCell ref="A21:A25"/>
    <mergeCell ref="A26:A29"/>
    <mergeCell ref="B34:F34"/>
    <mergeCell ref="B35:F35"/>
    <mergeCell ref="B36:F36"/>
    <mergeCell ref="B27:F27"/>
    <mergeCell ref="B28:F28"/>
    <mergeCell ref="G8:H8"/>
    <mergeCell ref="G5:H5"/>
    <mergeCell ref="A18:A19"/>
    <mergeCell ref="A34:A36"/>
    <mergeCell ref="B30:F33"/>
    <mergeCell ref="A30:A33"/>
    <mergeCell ref="B24:F24"/>
    <mergeCell ref="B25:F25"/>
    <mergeCell ref="B26:F26"/>
    <mergeCell ref="B23:F23"/>
    <mergeCell ref="E4:I4"/>
    <mergeCell ref="B4:C4"/>
    <mergeCell ref="G6:H6"/>
    <mergeCell ref="G7:H7"/>
    <mergeCell ref="L31:M31"/>
    <mergeCell ref="I30:I33"/>
    <mergeCell ref="J30:J33"/>
    <mergeCell ref="G10:H10"/>
    <mergeCell ref="G11:H11"/>
    <mergeCell ref="G30:G33"/>
    <mergeCell ref="H30:H33"/>
    <mergeCell ref="K23:K25"/>
    <mergeCell ref="K27:K29"/>
    <mergeCell ref="I16:J16"/>
    <mergeCell ref="P17:Q17"/>
    <mergeCell ref="R17:S17"/>
    <mergeCell ref="A3:J3"/>
    <mergeCell ref="G16:H16"/>
    <mergeCell ref="B16:F17"/>
    <mergeCell ref="L17:L18"/>
    <mergeCell ref="M17:M18"/>
    <mergeCell ref="N17:O17"/>
    <mergeCell ref="A16:A17"/>
    <mergeCell ref="G9:H9"/>
  </mergeCells>
  <printOptions/>
  <pageMargins left="0.51" right="0.29" top="0.48" bottom="0.29" header="0.16" footer="0.28"/>
  <pageSetup horizontalDpi="180" verticalDpi="180" orientation="portrait" paperSize="9" scale="99" r:id="rId1"/>
  <rowBreaks count="1" manualBreakCount="1">
    <brk id="56" max="10" man="1"/>
  </rowBreaks>
  <colBreaks count="1" manualBreakCount="1">
    <brk id="10" min="2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</cp:lastModifiedBy>
  <cp:lastPrinted>2008-01-16T19:46:45Z</cp:lastPrinted>
  <dcterms:created xsi:type="dcterms:W3CDTF">1996-10-08T23:32:33Z</dcterms:created>
  <dcterms:modified xsi:type="dcterms:W3CDTF">2008-01-16T19:46:55Z</dcterms:modified>
  <cp:category/>
  <cp:version/>
  <cp:contentType/>
  <cp:contentStatus/>
</cp:coreProperties>
</file>