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567" activeTab="0"/>
  </bookViews>
  <sheets>
    <sheet name="знания по предметам" sheetId="1" r:id="rId1"/>
    <sheet name="ребусы" sheetId="2" r:id="rId2"/>
    <sheet name="устный счет" sheetId="3" r:id="rId3"/>
    <sheet name="логика" sheetId="4" r:id="rId4"/>
  </sheets>
  <definedNames/>
  <calcPr fullCalcOnLoad="1"/>
</workbook>
</file>

<file path=xl/sharedStrings.xml><?xml version="1.0" encoding="utf-8"?>
<sst xmlns="http://schemas.openxmlformats.org/spreadsheetml/2006/main" count="44" uniqueCount="29">
  <si>
    <t xml:space="preserve">Как называется наука, изучающая живые организмы? </t>
  </si>
  <si>
    <t>Как звали героя Тургенева “Му-му”?</t>
  </si>
  <si>
    <t xml:space="preserve">Самое высокое млекопитающее. </t>
  </si>
  <si>
    <t xml:space="preserve">Главное устройство, “мозг” компьютера, который управляет всеми устройствами компьютера. </t>
  </si>
  <si>
    <t xml:space="preserve">Растения, не желательные в сельскохозяйственных угодьях. </t>
  </si>
  <si>
    <t xml:space="preserve">Самая маленькая планета Солнечной системы. </t>
  </si>
  <si>
    <t xml:space="preserve"> Назовите самую длинную клавишу на клавиатуре ПК. </t>
  </si>
  <si>
    <t>Первый космонавт в мире.</t>
  </si>
  <si>
    <t>количество баллов</t>
  </si>
  <si>
    <t>5,2+3,1</t>
  </si>
  <si>
    <t>Þ</t>
  </si>
  <si>
    <t>9,8-8,9</t>
  </si>
  <si>
    <t>1,5+2,5</t>
  </si>
  <si>
    <t>1-0,2</t>
  </si>
  <si>
    <t>5,6+4,8</t>
  </si>
  <si>
    <t>0,12+1,58</t>
  </si>
  <si>
    <t>7-0,3</t>
  </si>
  <si>
    <t>Кто ничего не замечает,</t>
  </si>
  <si>
    <t>0,15 :0,5</t>
  </si>
  <si>
    <r>
      <t xml:space="preserve">50 </t>
    </r>
    <r>
      <rPr>
        <sz val="14"/>
        <rFont val="Symbol"/>
        <family val="1"/>
      </rPr>
      <t>×</t>
    </r>
    <r>
      <rPr>
        <sz val="14"/>
        <rFont val="Times New Roman"/>
        <family val="1"/>
      </rPr>
      <t xml:space="preserve"> 1,2</t>
    </r>
  </si>
  <si>
    <t>ответы</t>
  </si>
  <si>
    <t>¯</t>
  </si>
  <si>
    <r>
      <t xml:space="preserve">              Тот ничего не изучает</t>
    </r>
    <r>
      <rPr>
        <sz val="12"/>
        <color indexed="10"/>
        <rFont val="Times New Roman"/>
        <family val="1"/>
      </rPr>
      <t>.</t>
    </r>
  </si>
  <si>
    <t xml:space="preserve">Между 4 и 5 поставить знак таким образом, чтобы получить число, больше 4, но меньше 5. </t>
  </si>
  <si>
    <t>Два одинаковых сосуда заполнены жидкостью. Из первого сосуда взяли       имевшейся там жидкости, а из второго    имевшейся там жидкости. В каком сосуде осталось жидкости больше? (ответ записать цифрой)</t>
  </si>
  <si>
    <r>
      <t xml:space="preserve">Мама купила 3кг конфет,         от общего количества – это шоколадные конфеты,   от общего количества - мармелад, а остальные – карамель. Сколько </t>
    </r>
    <r>
      <rPr>
        <b/>
        <u val="single"/>
        <sz val="12"/>
        <color indexed="8"/>
        <rFont val="Comic Sans MS"/>
        <family val="4"/>
      </rPr>
      <t xml:space="preserve">кг </t>
    </r>
    <r>
      <rPr>
        <b/>
        <sz val="12"/>
        <color indexed="8"/>
        <rFont val="Comic Sans MS"/>
        <family val="4"/>
      </rPr>
      <t xml:space="preserve">карамели купила мама? </t>
    </r>
  </si>
  <si>
    <t>общее количество баллов</t>
  </si>
  <si>
    <t xml:space="preserve">Вода в твердом состоянии. </t>
  </si>
  <si>
    <t xml:space="preserve">Родина статуи свободы.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</si>
</sst>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4"/>
      <color indexed="10"/>
      <name val="Arial Cyr"/>
      <family val="0"/>
    </font>
    <font>
      <b/>
      <sz val="18"/>
      <color indexed="10"/>
      <name val="Arial Cyr"/>
      <family val="0"/>
    </font>
    <font>
      <b/>
      <sz val="20"/>
      <name val="Arial Cyr"/>
      <family val="0"/>
    </font>
    <font>
      <b/>
      <sz val="12"/>
      <color indexed="8"/>
      <name val="Comic Sans MS"/>
      <family val="4"/>
    </font>
    <font>
      <sz val="12"/>
      <name val="Arial Cyr"/>
      <family val="0"/>
    </font>
    <font>
      <sz val="14"/>
      <name val="Arial"/>
      <family val="0"/>
    </font>
    <font>
      <sz val="12"/>
      <color indexed="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Symbol"/>
      <family val="1"/>
    </font>
    <font>
      <b/>
      <i/>
      <sz val="12"/>
      <color indexed="10"/>
      <name val="Times New Roman"/>
      <family val="1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Comic Sans MS"/>
      <family val="4"/>
    </font>
    <font>
      <sz val="16"/>
      <color indexed="10"/>
      <name val="Arial Cyr"/>
      <family val="0"/>
    </font>
    <font>
      <sz val="14"/>
      <color indexed="14"/>
      <name val="Arial Cyr"/>
      <family val="0"/>
    </font>
    <font>
      <sz val="22"/>
      <color indexed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wrapText="1" indent="2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0" borderId="1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>
          <bgColor rgb="FFFF00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wmf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10.emf" /><Relationship Id="rId3" Type="http://schemas.openxmlformats.org/officeDocument/2006/relationships/image" Target="../media/image9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Relationship Id="rId2" Type="http://schemas.openxmlformats.org/officeDocument/2006/relationships/image" Target="../media/image12.wmf" /><Relationship Id="rId3" Type="http://schemas.openxmlformats.org/officeDocument/2006/relationships/image" Target="../media/image13.wmf" /><Relationship Id="rId4" Type="http://schemas.openxmlformats.org/officeDocument/2006/relationships/image" Target="../media/image1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</xdr:row>
      <xdr:rowOff>104775</xdr:rowOff>
    </xdr:from>
    <xdr:to>
      <xdr:col>8</xdr:col>
      <xdr:colOff>0</xdr:colOff>
      <xdr:row>17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076325"/>
          <a:ext cx="2238375" cy="2390775"/>
        </a:xfrm>
        <a:prstGeom prst="rect">
          <a:avLst/>
        </a:prstGeom>
        <a:noFill/>
        <a:ln w="76200" cmpd="sng">
          <a:solidFill>
            <a:srgbClr val="000099"/>
          </a:solidFill>
          <a:headEnd type="none"/>
          <a:tailEnd type="none"/>
        </a:ln>
      </xdr:spPr>
    </xdr:pic>
    <xdr:clientData/>
  </xdr:twoCellAnchor>
  <xdr:twoCellAnchor>
    <xdr:from>
      <xdr:col>4</xdr:col>
      <xdr:colOff>609600</xdr:colOff>
      <xdr:row>19</xdr:row>
      <xdr:rowOff>9525</xdr:rowOff>
    </xdr:from>
    <xdr:to>
      <xdr:col>9</xdr:col>
      <xdr:colOff>85725</xdr:colOff>
      <xdr:row>20</xdr:row>
      <xdr:rowOff>133350</xdr:rowOff>
    </xdr:to>
    <xdr:sp>
      <xdr:nvSpPr>
        <xdr:cNvPr id="2" name="AutoShape 2"/>
        <xdr:cNvSpPr>
          <a:spLocks/>
        </xdr:cNvSpPr>
      </xdr:nvSpPr>
      <xdr:spPr>
        <a:xfrm rot="-1823247">
          <a:off x="7219950" y="4057650"/>
          <a:ext cx="29051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хочу все знать</a:t>
          </a:r>
        </a:p>
      </xdr:txBody>
    </xdr:sp>
    <xdr:clientData/>
  </xdr:twoCellAnchor>
  <xdr:twoCellAnchor>
    <xdr:from>
      <xdr:col>0</xdr:col>
      <xdr:colOff>514350</xdr:colOff>
      <xdr:row>2</xdr:row>
      <xdr:rowOff>0</xdr:rowOff>
    </xdr:from>
    <xdr:to>
      <xdr:col>8</xdr:col>
      <xdr:colOff>657225</xdr:colOff>
      <xdr:row>6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514350" y="323850"/>
          <a:ext cx="9496425" cy="7048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FF0000"/>
                  </a:gs>
                  <a:gs pos="100000">
                    <a:srgbClr val="339966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интеллектуальная игра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5</xdr:row>
      <xdr:rowOff>152400</xdr:rowOff>
    </xdr:from>
    <xdr:to>
      <xdr:col>5</xdr:col>
      <xdr:colOff>247650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62025"/>
          <a:ext cx="3086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38100</xdr:rowOff>
    </xdr:from>
    <xdr:to>
      <xdr:col>6</xdr:col>
      <xdr:colOff>514350</xdr:colOff>
      <xdr:row>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733425" y="200025"/>
          <a:ext cx="3895725" cy="7048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FF"/>
                  </a:gs>
                  <a:gs pos="100000">
                    <a:srgbClr val="FFFF00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Отгадай ребусы!</a:t>
          </a:r>
        </a:p>
      </xdr:txBody>
    </xdr:sp>
    <xdr:clientData/>
  </xdr:twoCellAnchor>
  <xdr:twoCellAnchor>
    <xdr:from>
      <xdr:col>0</xdr:col>
      <xdr:colOff>476250</xdr:colOff>
      <xdr:row>8</xdr:row>
      <xdr:rowOff>161925</xdr:rowOff>
    </xdr:from>
    <xdr:to>
      <xdr:col>5</xdr:col>
      <xdr:colOff>561975</xdr:colOff>
      <xdr:row>8</xdr:row>
      <xdr:rowOff>1428750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371725"/>
          <a:ext cx="3514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2</xdr:row>
      <xdr:rowOff>114300</xdr:rowOff>
    </xdr:from>
    <xdr:to>
      <xdr:col>12</xdr:col>
      <xdr:colOff>419100</xdr:colOff>
      <xdr:row>9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438150"/>
          <a:ext cx="17811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9</xdr:row>
      <xdr:rowOff>0</xdr:rowOff>
    </xdr:from>
    <xdr:to>
      <xdr:col>6</xdr:col>
      <xdr:colOff>152400</xdr:colOff>
      <xdr:row>10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733800"/>
          <a:ext cx="4105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190500</xdr:rowOff>
    </xdr:from>
    <xdr:to>
      <xdr:col>12</xdr:col>
      <xdr:colOff>400050</xdr:colOff>
      <xdr:row>1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5257800" y="190500"/>
          <a:ext cx="3800475" cy="25717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8000"/>
              </a:soli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Устный счет</a:t>
          </a:r>
        </a:p>
      </xdr:txBody>
    </xdr:sp>
    <xdr:clientData/>
  </xdr:twoCellAnchor>
  <xdr:twoCellAnchor>
    <xdr:from>
      <xdr:col>7</xdr:col>
      <xdr:colOff>476250</xdr:colOff>
      <xdr:row>3</xdr:row>
      <xdr:rowOff>9525</xdr:rowOff>
    </xdr:from>
    <xdr:to>
      <xdr:col>12</xdr:col>
      <xdr:colOff>428625</xdr:colOff>
      <xdr:row>12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5325"/>
          <a:ext cx="33813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4</xdr:row>
      <xdr:rowOff>180975</xdr:rowOff>
    </xdr:from>
    <xdr:to>
      <xdr:col>10</xdr:col>
      <xdr:colOff>47625</xdr:colOff>
      <xdr:row>12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42975"/>
          <a:ext cx="3486150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25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6.75390625" style="0" customWidth="1"/>
    <col min="2" max="2" width="45.25390625" style="0" customWidth="1"/>
    <col min="3" max="3" width="21.375" style="0" customWidth="1"/>
    <col min="4" max="4" width="13.375" style="0" customWidth="1"/>
  </cols>
  <sheetData>
    <row r="7" spans="1:4" ht="25.5">
      <c r="A7" s="1">
        <v>1</v>
      </c>
      <c r="B7" s="2" t="s">
        <v>0</v>
      </c>
      <c r="C7" s="1"/>
      <c r="D7">
        <f>IF(C7="биология",1,0)</f>
        <v>0</v>
      </c>
    </row>
    <row r="8" spans="1:4" ht="12.75">
      <c r="A8" s="1">
        <v>2</v>
      </c>
      <c r="B8" s="3" t="s">
        <v>1</v>
      </c>
      <c r="C8" s="1"/>
      <c r="D8">
        <f>IF(C8="герасим",1,0)</f>
        <v>0</v>
      </c>
    </row>
    <row r="9" spans="1:4" ht="12.75">
      <c r="A9" s="1">
        <v>3</v>
      </c>
      <c r="B9" s="3" t="s">
        <v>27</v>
      </c>
      <c r="C9" s="1"/>
      <c r="D9">
        <f>IF(C9="лед",1,0)</f>
        <v>0</v>
      </c>
    </row>
    <row r="10" spans="1:4" ht="12.75">
      <c r="A10" s="1">
        <v>4</v>
      </c>
      <c r="B10" s="3" t="s">
        <v>28</v>
      </c>
      <c r="C10" s="1"/>
      <c r="D10">
        <f>IF(C10="франция",1,0)</f>
        <v>0</v>
      </c>
    </row>
    <row r="11" spans="1:3" ht="12.75">
      <c r="A11" s="1">
        <v>5</v>
      </c>
      <c r="B11" s="3" t="s">
        <v>2</v>
      </c>
      <c r="C11" s="1"/>
    </row>
    <row r="12" spans="1:4" ht="25.5">
      <c r="A12" s="1">
        <v>6</v>
      </c>
      <c r="B12" s="2" t="s">
        <v>3</v>
      </c>
      <c r="C12" s="1"/>
      <c r="D12">
        <f>IF(C12="процессор",1,0)</f>
        <v>0</v>
      </c>
    </row>
    <row r="13" spans="1:4" ht="25.5">
      <c r="A13" s="1">
        <v>7</v>
      </c>
      <c r="B13" s="2" t="s">
        <v>4</v>
      </c>
      <c r="C13" s="1"/>
      <c r="D13">
        <f>IF(C13="сорняки",1,0)</f>
        <v>0</v>
      </c>
    </row>
    <row r="14" spans="1:4" ht="12.75">
      <c r="A14" s="1">
        <v>8</v>
      </c>
      <c r="B14" s="3" t="s">
        <v>5</v>
      </c>
      <c r="C14" s="1"/>
      <c r="D14">
        <f>IF(C14="плутон",1,0)</f>
        <v>0</v>
      </c>
    </row>
    <row r="15" spans="1:4" ht="25.5">
      <c r="A15" s="1">
        <v>9</v>
      </c>
      <c r="B15" s="4" t="s">
        <v>6</v>
      </c>
      <c r="C15" s="1"/>
      <c r="D15">
        <f>IF(C15="пробел",1,0)</f>
        <v>0</v>
      </c>
    </row>
    <row r="16" spans="1:4" ht="12.75">
      <c r="A16" s="1">
        <v>10</v>
      </c>
      <c r="B16" s="1" t="s">
        <v>7</v>
      </c>
      <c r="C16" s="1"/>
      <c r="D16">
        <f>IF(C16="гагарин",1,0)</f>
        <v>0</v>
      </c>
    </row>
    <row r="19" spans="3:4" ht="38.25">
      <c r="C19" s="5" t="s">
        <v>8</v>
      </c>
      <c r="D19" s="8">
        <f>SUM(D7:D16)</f>
        <v>0</v>
      </c>
    </row>
    <row r="25" spans="2:3" ht="27">
      <c r="B25" s="28" t="s">
        <v>26</v>
      </c>
      <c r="C25" s="29">
        <f>D19+ребусы!K10+'устный счет'!F13+логика!$D$10</f>
        <v>0</v>
      </c>
    </row>
  </sheetData>
  <conditionalFormatting sqref="C7">
    <cfRule type="cellIs" priority="1" dxfId="0" operator="equal" stopIfTrue="1">
      <formula>"биология"</formula>
    </cfRule>
  </conditionalFormatting>
  <conditionalFormatting sqref="C8">
    <cfRule type="cellIs" priority="2" dxfId="0" operator="equal" stopIfTrue="1">
      <formula>"герасим"</formula>
    </cfRule>
  </conditionalFormatting>
  <conditionalFormatting sqref="C9">
    <cfRule type="cellIs" priority="3" dxfId="0" operator="equal" stopIfTrue="1">
      <formula>"лед"</formula>
    </cfRule>
  </conditionalFormatting>
  <conditionalFormatting sqref="C10">
    <cfRule type="cellIs" priority="4" dxfId="0" operator="equal" stopIfTrue="1">
      <formula>"франция"</formula>
    </cfRule>
  </conditionalFormatting>
  <conditionalFormatting sqref="C11">
    <cfRule type="cellIs" priority="5" dxfId="0" operator="equal" stopIfTrue="1">
      <formula>"жираф"</formula>
    </cfRule>
  </conditionalFormatting>
  <conditionalFormatting sqref="C12">
    <cfRule type="cellIs" priority="6" dxfId="0" operator="equal" stopIfTrue="1">
      <formula>"процессор"</formula>
    </cfRule>
  </conditionalFormatting>
  <conditionalFormatting sqref="C14">
    <cfRule type="cellIs" priority="7" dxfId="0" operator="equal" stopIfTrue="1">
      <formula>"плутон"</formula>
    </cfRule>
  </conditionalFormatting>
  <conditionalFormatting sqref="C15">
    <cfRule type="cellIs" priority="8" dxfId="0" operator="equal" stopIfTrue="1">
      <formula>"пробел"</formula>
    </cfRule>
  </conditionalFormatting>
  <conditionalFormatting sqref="C16">
    <cfRule type="cellIs" priority="9" dxfId="0" operator="equal" stopIfTrue="1">
      <formula>"Гагарин"</formula>
    </cfRule>
  </conditionalFormatting>
  <conditionalFormatting sqref="C13">
    <cfRule type="cellIs" priority="10" dxfId="0" operator="equal" stopIfTrue="1">
      <formula>"сорняки"</formula>
    </cfRule>
    <cfRule type="cellIs" priority="11" dxfId="0" operator="equal" stopIfTrue="1">
      <formula>"сорняк"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5:K10"/>
  <sheetViews>
    <sheetView workbookViewId="0" topLeftCell="A1">
      <selection activeCell="H10" sqref="H10"/>
    </sheetView>
  </sheetViews>
  <sheetFormatPr defaultColWidth="9.00390625" defaultRowHeight="12.75"/>
  <cols>
    <col min="8" max="8" width="26.875" style="0" customWidth="1"/>
    <col min="9" max="9" width="4.75390625" style="0" customWidth="1"/>
    <col min="10" max="10" width="10.875" style="0" customWidth="1"/>
  </cols>
  <sheetData>
    <row r="5" ht="12.75">
      <c r="H5" s="16" t="s">
        <v>20</v>
      </c>
    </row>
    <row r="6" ht="18">
      <c r="H6" s="17" t="s">
        <v>21</v>
      </c>
    </row>
    <row r="7" ht="12.75" hidden="1"/>
    <row r="8" spans="8:9" ht="92.25" customHeight="1">
      <c r="H8" s="18"/>
      <c r="I8">
        <f>IF(H8="дисковод",1,0)</f>
        <v>0</v>
      </c>
    </row>
    <row r="9" spans="8:9" ht="120" customHeight="1">
      <c r="H9" s="18"/>
      <c r="I9">
        <f>IF(H9="программист",1,0)</f>
        <v>0</v>
      </c>
    </row>
    <row r="10" spans="8:11" ht="87.75" customHeight="1">
      <c r="H10" s="18"/>
      <c r="I10">
        <f>IF(H10="сумма",1,0)</f>
        <v>0</v>
      </c>
      <c r="J10" s="6" t="s">
        <v>8</v>
      </c>
      <c r="K10" s="7">
        <f>SUM(I8:I10)</f>
        <v>0</v>
      </c>
    </row>
    <row r="13" ht="42" customHeight="1"/>
  </sheetData>
  <conditionalFormatting sqref="H8">
    <cfRule type="cellIs" priority="1" dxfId="1" operator="equal" stopIfTrue="1">
      <formula>"дисковод"</formula>
    </cfRule>
  </conditionalFormatting>
  <conditionalFormatting sqref="H9">
    <cfRule type="cellIs" priority="2" dxfId="1" operator="equal" stopIfTrue="1">
      <formula>"программист"</formula>
    </cfRule>
  </conditionalFormatting>
  <conditionalFormatting sqref="H10">
    <cfRule type="cellIs" priority="3" dxfId="1" operator="equal" stopIfTrue="1">
      <formula>"сумма"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I18" sqref="I18"/>
    </sheetView>
  </sheetViews>
  <sheetFormatPr defaultColWidth="9.00390625" defaultRowHeight="12.75"/>
  <cols>
    <col min="1" max="1" width="5.375" style="0" customWidth="1"/>
    <col min="2" max="2" width="14.375" style="0" customWidth="1"/>
    <col min="3" max="3" width="5.75390625" style="0" customWidth="1"/>
    <col min="5" max="5" width="16.125" style="0" customWidth="1"/>
  </cols>
  <sheetData>
    <row r="1" spans="1:6" ht="18">
      <c r="A1" s="10">
        <v>1</v>
      </c>
      <c r="B1" s="11" t="s">
        <v>9</v>
      </c>
      <c r="C1" s="12" t="s">
        <v>10</v>
      </c>
      <c r="D1" s="1"/>
      <c r="F1">
        <f>IF(D1=8.3,1,0)</f>
        <v>0</v>
      </c>
    </row>
    <row r="2" spans="1:6" ht="18">
      <c r="A2" s="10">
        <v>2</v>
      </c>
      <c r="B2" s="11" t="s">
        <v>11</v>
      </c>
      <c r="C2" s="12" t="s">
        <v>10</v>
      </c>
      <c r="D2" s="1"/>
      <c r="F2">
        <f>IF(D2=0.9,1,0)</f>
        <v>0</v>
      </c>
    </row>
    <row r="3" spans="1:6" ht="18">
      <c r="A3" s="10">
        <v>3</v>
      </c>
      <c r="B3" s="11" t="s">
        <v>12</v>
      </c>
      <c r="C3" s="12" t="s">
        <v>10</v>
      </c>
      <c r="D3" s="1"/>
      <c r="F3">
        <f>IF(D3=4,1,0)</f>
        <v>0</v>
      </c>
    </row>
    <row r="4" spans="1:6" ht="18">
      <c r="A4" s="10">
        <v>4</v>
      </c>
      <c r="B4" s="11" t="s">
        <v>13</v>
      </c>
      <c r="C4" s="12" t="s">
        <v>10</v>
      </c>
      <c r="D4" s="1"/>
      <c r="F4">
        <f>IF(D4=0.8,1,0)</f>
        <v>0</v>
      </c>
    </row>
    <row r="5" spans="1:6" ht="18">
      <c r="A5" s="10">
        <v>5</v>
      </c>
      <c r="B5" s="11" t="s">
        <v>14</v>
      </c>
      <c r="C5" s="12" t="s">
        <v>10</v>
      </c>
      <c r="D5" s="1"/>
      <c r="F5">
        <f>IF(D5=10.4,1,0)</f>
        <v>0</v>
      </c>
    </row>
    <row r="6" spans="1:6" ht="18">
      <c r="A6" s="10">
        <v>6</v>
      </c>
      <c r="B6" s="11" t="s">
        <v>15</v>
      </c>
      <c r="C6" s="12" t="s">
        <v>10</v>
      </c>
      <c r="D6" s="1"/>
      <c r="F6">
        <f>IF(D6=1.7,1,0)</f>
        <v>0</v>
      </c>
    </row>
    <row r="7" spans="1:6" ht="18">
      <c r="A7" s="10">
        <v>7</v>
      </c>
      <c r="B7" s="11" t="s">
        <v>16</v>
      </c>
      <c r="C7" s="12" t="s">
        <v>10</v>
      </c>
      <c r="D7" s="1"/>
      <c r="F7">
        <f>IF(D7=6.7,1,0)</f>
        <v>0</v>
      </c>
    </row>
    <row r="8" spans="1:6" ht="45" customHeight="1">
      <c r="A8" s="10">
        <v>8</v>
      </c>
      <c r="B8" s="13"/>
      <c r="C8" s="12" t="s">
        <v>10</v>
      </c>
      <c r="D8" s="1"/>
      <c r="F8">
        <f>IF(D8=2,1,0)</f>
        <v>0</v>
      </c>
    </row>
    <row r="9" spans="1:6" ht="43.5" customHeight="1">
      <c r="A9" s="10">
        <v>9</v>
      </c>
      <c r="B9" s="1"/>
      <c r="C9" s="12" t="s">
        <v>10</v>
      </c>
      <c r="D9" s="1"/>
      <c r="F9">
        <f>IF(D9=5,1,0)</f>
        <v>0</v>
      </c>
    </row>
    <row r="10" spans="1:6" ht="45" customHeight="1">
      <c r="A10" s="10">
        <v>10</v>
      </c>
      <c r="B10" s="14" t="s">
        <v>18</v>
      </c>
      <c r="C10" s="12" t="s">
        <v>10</v>
      </c>
      <c r="D10" s="1"/>
      <c r="F10">
        <f>IF(D10=0.3,1,0)</f>
        <v>0</v>
      </c>
    </row>
    <row r="11" spans="1:6" ht="18.75">
      <c r="A11" s="10">
        <v>11</v>
      </c>
      <c r="B11" s="15" t="s">
        <v>19</v>
      </c>
      <c r="C11" s="12" t="s">
        <v>10</v>
      </c>
      <c r="D11" s="1"/>
      <c r="F11">
        <f>IF(D11=60,1,0)</f>
        <v>0</v>
      </c>
    </row>
    <row r="13" spans="5:6" ht="30" customHeight="1">
      <c r="E13" s="5" t="s">
        <v>8</v>
      </c>
      <c r="F13" s="27">
        <f>SUM(F1:F12)</f>
        <v>0</v>
      </c>
    </row>
  </sheetData>
  <conditionalFormatting sqref="D7">
    <cfRule type="cellIs" priority="1" dxfId="1" operator="equal" stopIfTrue="1">
      <formula>6.7</formula>
    </cfRule>
  </conditionalFormatting>
  <conditionalFormatting sqref="D3">
    <cfRule type="cellIs" priority="2" dxfId="1" operator="equal" stopIfTrue="1">
      <formula>4</formula>
    </cfRule>
  </conditionalFormatting>
  <conditionalFormatting sqref="D4">
    <cfRule type="cellIs" priority="3" dxfId="1" operator="equal" stopIfTrue="1">
      <formula>0.8</formula>
    </cfRule>
  </conditionalFormatting>
  <conditionalFormatting sqref="D5">
    <cfRule type="cellIs" priority="4" dxfId="1" operator="equal" stopIfTrue="1">
      <formula>10.4</formula>
    </cfRule>
  </conditionalFormatting>
  <conditionalFormatting sqref="D6">
    <cfRule type="cellIs" priority="5" dxfId="1" operator="equal" stopIfTrue="1">
      <formula>1.7</formula>
    </cfRule>
  </conditionalFormatting>
  <conditionalFormatting sqref="D2">
    <cfRule type="cellIs" priority="6" dxfId="1" operator="equal" stopIfTrue="1">
      <formula>0.9</formula>
    </cfRule>
  </conditionalFormatting>
  <conditionalFormatting sqref="D1">
    <cfRule type="cellIs" priority="7" dxfId="1" operator="equal" stopIfTrue="1">
      <formula>8.3</formula>
    </cfRule>
  </conditionalFormatting>
  <conditionalFormatting sqref="D8">
    <cfRule type="cellIs" priority="8" dxfId="1" operator="equal" stopIfTrue="1">
      <formula>2</formula>
    </cfRule>
  </conditionalFormatting>
  <conditionalFormatting sqref="D10">
    <cfRule type="cellIs" priority="9" dxfId="1" operator="equal" stopIfTrue="1">
      <formula>0.3</formula>
    </cfRule>
  </conditionalFormatting>
  <conditionalFormatting sqref="D9">
    <cfRule type="cellIs" priority="10" dxfId="1" operator="equal" stopIfTrue="1">
      <formula>5</formula>
    </cfRule>
  </conditionalFormatting>
  <conditionalFormatting sqref="D11">
    <cfRule type="cellIs" priority="11" dxfId="1" operator="equal" stopIfTrue="1">
      <formula>60</formula>
    </cfRule>
  </conditionalFormatting>
  <printOptions/>
  <pageMargins left="0.75" right="0.75" top="1" bottom="1" header="0.5" footer="0.5"/>
  <pageSetup orientation="portrait" paperSize="9" r:id="rId6"/>
  <drawing r:id="rId5"/>
  <legacyDrawing r:id="rId4"/>
  <oleObjects>
    <oleObject progId="Equation.3" shapeId="171217" r:id="rId1"/>
    <oleObject progId="Equation.3" shapeId="182711" r:id="rId2"/>
    <oleObject progId="Equation.3" shapeId="190250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CE10"/>
  <sheetViews>
    <sheetView workbookViewId="0" topLeftCell="A1">
      <selection activeCell="B3" sqref="B3"/>
    </sheetView>
  </sheetViews>
  <sheetFormatPr defaultColWidth="9.00390625" defaultRowHeight="12.75"/>
  <cols>
    <col min="2" max="2" width="48.375" style="0" customWidth="1"/>
    <col min="3" max="3" width="14.125" style="0" customWidth="1"/>
  </cols>
  <sheetData>
    <row r="2" spans="4:15" ht="15.75">
      <c r="D2" s="19" t="s">
        <v>17</v>
      </c>
      <c r="E2" s="20"/>
      <c r="F2" s="20"/>
      <c r="G2" s="20"/>
      <c r="H2" s="9"/>
      <c r="I2" s="9"/>
      <c r="J2" s="9"/>
      <c r="K2" s="9"/>
      <c r="L2" s="9"/>
      <c r="M2" s="9"/>
      <c r="N2" s="9"/>
      <c r="O2" s="9"/>
    </row>
    <row r="3" spans="4:15" ht="15.75">
      <c r="D3" s="19" t="s">
        <v>22</v>
      </c>
      <c r="E3" s="20"/>
      <c r="F3" s="20"/>
      <c r="G3" s="20"/>
      <c r="H3" s="9"/>
      <c r="I3" s="9"/>
      <c r="J3" s="9"/>
      <c r="K3" s="9"/>
      <c r="L3" s="9"/>
      <c r="M3" s="9"/>
      <c r="N3" s="9"/>
      <c r="O3" s="9"/>
    </row>
    <row r="4" spans="3:15" ht="15.75">
      <c r="C4" s="16" t="s">
        <v>20</v>
      </c>
      <c r="D4" s="19"/>
      <c r="E4" s="20"/>
      <c r="F4" s="20"/>
      <c r="G4" s="20"/>
      <c r="H4" s="9"/>
      <c r="I4" s="9"/>
      <c r="J4" s="9"/>
      <c r="K4" s="9"/>
      <c r="L4" s="9"/>
      <c r="M4" s="9"/>
      <c r="N4" s="9"/>
      <c r="O4" s="9"/>
    </row>
    <row r="5" spans="3:15" ht="18">
      <c r="C5" s="17" t="s">
        <v>21</v>
      </c>
      <c r="H5" s="9"/>
      <c r="I5" s="9"/>
      <c r="J5" s="9"/>
      <c r="K5" s="9"/>
      <c r="L5" s="9"/>
      <c r="M5" s="9"/>
      <c r="N5" s="9"/>
      <c r="O5" s="9"/>
    </row>
    <row r="6" spans="1:83" ht="58.5">
      <c r="A6" s="21">
        <v>1</v>
      </c>
      <c r="B6" s="22" t="s">
        <v>23</v>
      </c>
      <c r="C6" s="24"/>
      <c r="D6" s="25">
        <f>IF(C6=",",1,0)</f>
        <v>0</v>
      </c>
      <c r="E6" s="9"/>
      <c r="F6" s="9"/>
      <c r="G6" s="2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50" ht="97.5">
      <c r="A7" s="21">
        <v>2</v>
      </c>
      <c r="B7" s="22" t="s">
        <v>25</v>
      </c>
      <c r="C7" s="24"/>
      <c r="D7" s="25">
        <f>IF(C7=0.5,1,0)</f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4" ht="94.5" customHeight="1">
      <c r="A8" s="21">
        <v>3</v>
      </c>
      <c r="B8" s="23" t="s">
        <v>24</v>
      </c>
      <c r="C8" s="24"/>
      <c r="D8" s="25">
        <f>IF(C8=2,1,0)</f>
        <v>0</v>
      </c>
    </row>
    <row r="9" ht="39.75" customHeight="1"/>
    <row r="10" spans="3:4" ht="42" customHeight="1">
      <c r="C10" s="5" t="s">
        <v>8</v>
      </c>
      <c r="D10" s="26">
        <f>SUM(D6:D9)</f>
        <v>0</v>
      </c>
    </row>
  </sheetData>
  <conditionalFormatting sqref="C6">
    <cfRule type="cellIs" priority="1" dxfId="2" operator="equal" stopIfTrue="1">
      <formula>","</formula>
    </cfRule>
    <cfRule type="cellIs" priority="2" dxfId="2" operator="equal" stopIfTrue="1">
      <formula>4.5</formula>
    </cfRule>
  </conditionalFormatting>
  <conditionalFormatting sqref="C8">
    <cfRule type="cellIs" priority="3" dxfId="2" operator="equal" stopIfTrue="1">
      <formula>"во втором"</formula>
    </cfRule>
    <cfRule type="cellIs" priority="4" dxfId="2" operator="equal" stopIfTrue="1">
      <formula>2</formula>
    </cfRule>
  </conditionalFormatting>
  <conditionalFormatting sqref="C7">
    <cfRule type="cellIs" priority="5" dxfId="2" operator="equal" stopIfTrue="1">
      <formula>0.5</formula>
    </cfRule>
    <cfRule type="cellIs" priority="6" dxfId="2" operator="equal" stopIfTrue="1">
      <formula>500</formula>
    </cfRule>
  </conditionalFormatting>
  <printOptions/>
  <pageMargins left="0.75" right="0.75" top="1" bottom="1" header="0.5" footer="0.5"/>
  <pageSetup orientation="portrait" paperSize="9" r:id="rId7"/>
  <drawing r:id="rId6"/>
  <legacyDrawing r:id="rId5"/>
  <oleObjects>
    <oleObject progId="Equation.3" shapeId="276935" r:id="rId1"/>
    <oleObject progId="Equation.3" shapeId="279268" r:id="rId2"/>
    <oleObject progId="Equation.3" shapeId="288394" r:id="rId3"/>
    <oleObject progId="Equation.3" shapeId="29191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2007-12-04T14:06:17Z</dcterms:created>
  <dcterms:modified xsi:type="dcterms:W3CDTF">2008-01-04T10:18:32Z</dcterms:modified>
  <cp:category/>
  <cp:version/>
  <cp:contentType/>
  <cp:contentStatus/>
</cp:coreProperties>
</file>