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15" windowWidth="15135" windowHeight="9270" activeTab="0"/>
  </bookViews>
  <sheets>
    <sheet name="Тренировка" sheetId="1" r:id="rId1"/>
    <sheet name="Контроль" sheetId="2" r:id="rId2"/>
    <sheet name="Текст_1" sheetId="3" r:id="rId3"/>
  </sheets>
  <definedNames/>
  <calcPr fullCalcOnLoad="1"/>
</workbook>
</file>

<file path=xl/sharedStrings.xml><?xml version="1.0" encoding="utf-8"?>
<sst xmlns="http://schemas.openxmlformats.org/spreadsheetml/2006/main" count="388" uniqueCount="85">
  <si>
    <t>п</t>
  </si>
  <si>
    <t>р</t>
  </si>
  <si>
    <t>в</t>
  </si>
  <si>
    <t>е</t>
  </si>
  <si>
    <t>л</t>
  </si>
  <si>
    <t>и</t>
  </si>
  <si>
    <t>г</t>
  </si>
  <si>
    <t>о</t>
  </si>
  <si>
    <t>а</t>
  </si>
  <si>
    <t>н</t>
  </si>
  <si>
    <t>ы</t>
  </si>
  <si>
    <t>й</t>
  </si>
  <si>
    <t>класс</t>
  </si>
  <si>
    <t>ж</t>
  </si>
  <si>
    <t>с</t>
  </si>
  <si>
    <t>т</t>
  </si>
  <si>
    <t>ь</t>
  </si>
  <si>
    <t>теме</t>
  </si>
  <si>
    <t>з</t>
  </si>
  <si>
    <t>на что-либо</t>
  </si>
  <si>
    <t>направление</t>
  </si>
  <si>
    <t>б</t>
  </si>
  <si>
    <t>я</t>
  </si>
  <si>
    <t>мечта</t>
  </si>
  <si>
    <t>д</t>
  </si>
  <si>
    <t>ю</t>
  </si>
  <si>
    <t>щ</t>
  </si>
  <si>
    <t>настроение</t>
  </si>
  <si>
    <t>в недоумении</t>
  </si>
  <si>
    <t>к</t>
  </si>
  <si>
    <t>перед талантом</t>
  </si>
  <si>
    <t>комплексов</t>
  </si>
  <si>
    <t>человек</t>
  </si>
  <si>
    <t>Е или И?</t>
  </si>
  <si>
    <t>к земле</t>
  </si>
  <si>
    <t>авторитет</t>
  </si>
  <si>
    <t>характер</t>
  </si>
  <si>
    <t>вовремя</t>
  </si>
  <si>
    <t>трусость</t>
  </si>
  <si>
    <t>Тренировочное упражнение</t>
  </si>
  <si>
    <t>Контрольное упражнение</t>
  </si>
  <si>
    <t>Количество ошибок:</t>
  </si>
  <si>
    <t xml:space="preserve">Люди стали жить странной </t>
  </si>
  <si>
    <t>совсем чуждой</t>
  </si>
  <si>
    <t>человеческой жизнью.</t>
  </si>
  <si>
    <t>Прежде думали</t>
  </si>
  <si>
    <t>что жизнь должна быть свободной</t>
  </si>
  <si>
    <t>красивой</t>
  </si>
  <si>
    <t>религиозной</t>
  </si>
  <si>
    <t>творческой.</t>
  </si>
  <si>
    <t>Природа</t>
  </si>
  <si>
    <t>искусство</t>
  </si>
  <si>
    <t xml:space="preserve">литература -  были на </t>
  </si>
  <si>
    <t>первом месте.</t>
  </si>
  <si>
    <t>Теперь развилась порода</t>
  </si>
  <si>
    <t>людей</t>
  </si>
  <si>
    <t>совершенно перевернувших</t>
  </si>
  <si>
    <t>эти понятия</t>
  </si>
  <si>
    <t>и тем не менее</t>
  </si>
  <si>
    <t>считающихся здоровыми.</t>
  </si>
  <si>
    <t>и бледнолицы.</t>
  </si>
  <si>
    <t>Они стали суетливы</t>
  </si>
  <si>
    <t>У них умерли страсти</t>
  </si>
  <si>
    <t>и природа стала чужда</t>
  </si>
  <si>
    <t>и непонятна для них.</t>
  </si>
  <si>
    <t>Что же делать?</t>
  </si>
  <si>
    <t>Необозримый</t>
  </si>
  <si>
    <t>липкий паук поселился на месте</t>
  </si>
  <si>
    <t>святом</t>
  </si>
  <si>
    <t>и безмятежном</t>
  </si>
  <si>
    <t>которое было символом</t>
  </si>
  <si>
    <t>Золотого Века.</t>
  </si>
  <si>
    <t>Чистые нравы</t>
  </si>
  <si>
    <t>спокойные улыбки</t>
  </si>
  <si>
    <t>тихие вечера</t>
  </si>
  <si>
    <t>все заткано</t>
  </si>
  <si>
    <t>паутиной</t>
  </si>
  <si>
    <t>и самое время остановилось.</t>
  </si>
  <si>
    <t>Радость остыла</t>
  </si>
  <si>
    <t>очаги погасли.</t>
  </si>
  <si>
    <t>Времени больше нет.</t>
  </si>
  <si>
    <t>Двери открыты на</t>
  </si>
  <si>
    <t>вьюжную площадь.</t>
  </si>
  <si>
    <t>А Блок</t>
  </si>
  <si>
    <r>
      <t>Безвременье</t>
    </r>
    <r>
      <rPr>
        <sz val="10"/>
        <rFont val="Arial Cyr"/>
        <family val="0"/>
      </rPr>
      <t xml:space="preserve"> (октябрь, 1906)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</si>
</sst>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i/>
      <sz val="28"/>
      <color indexed="10"/>
      <name val="Monotype Corsiva"/>
      <family val="4"/>
    </font>
    <font>
      <i/>
      <sz val="22"/>
      <color indexed="10"/>
      <name val="Monotype Corsiva"/>
      <family val="4"/>
    </font>
    <font>
      <sz val="10"/>
      <color indexed="9"/>
      <name val="Arial Cyr"/>
      <family val="0"/>
    </font>
    <font>
      <i/>
      <sz val="22"/>
      <color indexed="9"/>
      <name val="Monotype Corsiva"/>
      <family val="4"/>
    </font>
    <font>
      <b/>
      <sz val="10"/>
      <name val="Arial Cyr"/>
      <family val="0"/>
    </font>
    <font>
      <sz val="10"/>
      <color indexed="12"/>
      <name val="Arial Cyr"/>
      <family val="0"/>
    </font>
    <font>
      <i/>
      <sz val="24"/>
      <color indexed="10"/>
      <name val="Monotype Corsiva"/>
      <family val="4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4" fillId="2" borderId="0" xfId="0" applyFont="1" applyFill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1"/>
  <sheetViews>
    <sheetView showGridLines="0"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C3" activeCellId="14" sqref="C31 C29 C27 C25 C23 C21 C19 C17 C15 C13 C11 C9 C7 C5 C3"/>
    </sheetView>
  </sheetViews>
  <sheetFormatPr defaultColWidth="9.00390625" defaultRowHeight="12.75"/>
  <cols>
    <col min="1" max="2" width="3.25390625" style="1" customWidth="1"/>
    <col min="3" max="3" width="5.25390625" style="5" customWidth="1"/>
    <col min="4" max="17" width="3.25390625" style="1" customWidth="1"/>
    <col min="18" max="18" width="5.625" style="1" customWidth="1"/>
    <col min="19" max="19" width="20.00390625" style="1" customWidth="1"/>
    <col min="20" max="20" width="12.125" style="7" customWidth="1"/>
    <col min="21" max="16384" width="9.125" style="1" customWidth="1"/>
  </cols>
  <sheetData>
    <row r="1" spans="1:20" ht="15">
      <c r="A1" s="20" t="s">
        <v>33</v>
      </c>
      <c r="B1" s="20"/>
      <c r="C1" s="20"/>
      <c r="D1" s="20"/>
      <c r="E1" s="20"/>
      <c r="F1" s="20"/>
      <c r="G1" s="20"/>
      <c r="H1" s="20"/>
      <c r="I1" s="20"/>
      <c r="R1" s="20" t="s">
        <v>39</v>
      </c>
      <c r="S1" s="20"/>
      <c r="T1" s="20"/>
    </row>
    <row r="2" ht="18">
      <c r="C2" s="10"/>
    </row>
    <row r="3" spans="1:20" s="3" customFormat="1" ht="18">
      <c r="A3" s="2" t="s">
        <v>0</v>
      </c>
      <c r="B3" s="2" t="s">
        <v>1</v>
      </c>
      <c r="C3" s="9"/>
      <c r="D3" s="2" t="s">
        <v>2</v>
      </c>
      <c r="E3" s="2" t="s">
        <v>5</v>
      </c>
      <c r="F3" s="2" t="s">
        <v>4</v>
      </c>
      <c r="G3" s="2" t="s">
        <v>3</v>
      </c>
      <c r="H3" s="2" t="s">
        <v>6</v>
      </c>
      <c r="I3" s="2" t="s">
        <v>5</v>
      </c>
      <c r="J3" s="2" t="s">
        <v>1</v>
      </c>
      <c r="K3" s="2" t="s">
        <v>7</v>
      </c>
      <c r="L3" s="2" t="s">
        <v>2</v>
      </c>
      <c r="M3" s="2" t="s">
        <v>8</v>
      </c>
      <c r="N3" s="2" t="s">
        <v>9</v>
      </c>
      <c r="O3" s="2" t="s">
        <v>9</v>
      </c>
      <c r="P3" s="2" t="s">
        <v>10</v>
      </c>
      <c r="Q3" s="2" t="s">
        <v>11</v>
      </c>
      <c r="R3" s="2"/>
      <c r="S3" s="3" t="s">
        <v>12</v>
      </c>
      <c r="T3" s="4" t="str">
        <f>IF(C3="и","Молодец","Ошибка")</f>
        <v>Ошибка</v>
      </c>
    </row>
    <row r="4" spans="1:20" s="3" customFormat="1" ht="18">
      <c r="A4" s="2"/>
      <c r="B4" s="2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4"/>
    </row>
    <row r="5" spans="1:20" s="3" customFormat="1" ht="18">
      <c r="A5" s="2" t="s">
        <v>0</v>
      </c>
      <c r="B5" s="2" t="s">
        <v>1</v>
      </c>
      <c r="C5" s="9"/>
      <c r="D5" s="2" t="s">
        <v>2</v>
      </c>
      <c r="E5" s="2" t="s">
        <v>3</v>
      </c>
      <c r="F5" s="2" t="s">
        <v>1</v>
      </c>
      <c r="G5" s="2" t="s">
        <v>13</v>
      </c>
      <c r="H5" s="2" t="s">
        <v>3</v>
      </c>
      <c r="I5" s="2" t="s">
        <v>9</v>
      </c>
      <c r="J5" s="2" t="s">
        <v>9</v>
      </c>
      <c r="K5" s="2" t="s">
        <v>7</v>
      </c>
      <c r="L5" s="2" t="s">
        <v>14</v>
      </c>
      <c r="M5" s="2" t="s">
        <v>15</v>
      </c>
      <c r="N5" s="2" t="s">
        <v>16</v>
      </c>
      <c r="O5" s="2"/>
      <c r="P5" s="2"/>
      <c r="Q5" s="2"/>
      <c r="R5" s="2"/>
      <c r="S5" s="3" t="s">
        <v>17</v>
      </c>
      <c r="T5" s="4" t="str">
        <f>IF(C5="и","Молодец","Ошибка")</f>
        <v>Ошибка</v>
      </c>
    </row>
    <row r="6" spans="1:20" s="3" customFormat="1" ht="18">
      <c r="A6" s="2"/>
      <c r="B6" s="2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4"/>
    </row>
    <row r="7" spans="1:20" s="3" customFormat="1" ht="18">
      <c r="A7" s="2" t="s">
        <v>0</v>
      </c>
      <c r="B7" s="2" t="s">
        <v>1</v>
      </c>
      <c r="C7" s="9"/>
      <c r="D7" s="2" t="s">
        <v>15</v>
      </c>
      <c r="E7" s="2" t="s">
        <v>3</v>
      </c>
      <c r="F7" s="2" t="s">
        <v>9</v>
      </c>
      <c r="G7" s="2" t="s">
        <v>18</v>
      </c>
      <c r="H7" s="2" t="s">
        <v>5</v>
      </c>
      <c r="I7" s="2" t="s">
        <v>5</v>
      </c>
      <c r="J7" s="2"/>
      <c r="K7" s="2"/>
      <c r="L7" s="2"/>
      <c r="M7" s="2"/>
      <c r="N7" s="2"/>
      <c r="O7" s="2"/>
      <c r="P7" s="2"/>
      <c r="Q7" s="2"/>
      <c r="R7" s="2"/>
      <c r="S7" s="3" t="s">
        <v>19</v>
      </c>
      <c r="T7" s="4" t="str">
        <f>IF(C7="е","Молодец","Ошибка")</f>
        <v>Ошибка</v>
      </c>
    </row>
    <row r="8" spans="1:20" s="3" customFormat="1" ht="18">
      <c r="A8" s="2"/>
      <c r="B8" s="2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4"/>
    </row>
    <row r="9" spans="1:20" s="3" customFormat="1" ht="18">
      <c r="A9" s="2" t="s">
        <v>0</v>
      </c>
      <c r="B9" s="2" t="s">
        <v>1</v>
      </c>
      <c r="C9" s="9"/>
      <c r="D9" s="2" t="s">
        <v>7</v>
      </c>
      <c r="E9" s="2" t="s">
        <v>1</v>
      </c>
      <c r="F9" s="2" t="s">
        <v>5</v>
      </c>
      <c r="G9" s="2" t="s">
        <v>15</v>
      </c>
      <c r="H9" s="2" t="s">
        <v>3</v>
      </c>
      <c r="I9" s="2" t="s">
        <v>15</v>
      </c>
      <c r="J9" s="2" t="s">
        <v>9</v>
      </c>
      <c r="K9" s="2" t="s">
        <v>7</v>
      </c>
      <c r="L9" s="2" t="s">
        <v>3</v>
      </c>
      <c r="M9" s="2"/>
      <c r="N9" s="2"/>
      <c r="O9" s="2"/>
      <c r="P9" s="2"/>
      <c r="Q9" s="2"/>
      <c r="R9" s="2"/>
      <c r="S9" s="3" t="s">
        <v>20</v>
      </c>
      <c r="T9" s="4" t="str">
        <f>IF(C9="и","Молодец","Ошибка")</f>
        <v>Ошибка</v>
      </c>
    </row>
    <row r="10" spans="1:20" s="3" customFormat="1" ht="18">
      <c r="A10" s="2"/>
      <c r="B10" s="2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4"/>
    </row>
    <row r="11" spans="1:20" s="3" customFormat="1" ht="18">
      <c r="A11" s="2" t="s">
        <v>0</v>
      </c>
      <c r="B11" s="2" t="s">
        <v>1</v>
      </c>
      <c r="C11" s="9"/>
      <c r="D11" s="2" t="s">
        <v>7</v>
      </c>
      <c r="E11" s="2" t="s">
        <v>21</v>
      </c>
      <c r="F11" s="2" t="s">
        <v>1</v>
      </c>
      <c r="G11" s="2" t="s">
        <v>8</v>
      </c>
      <c r="H11" s="2" t="s">
        <v>13</v>
      </c>
      <c r="I11" s="2" t="s">
        <v>3</v>
      </c>
      <c r="J11" s="2" t="s">
        <v>9</v>
      </c>
      <c r="K11" s="2" t="s">
        <v>9</v>
      </c>
      <c r="L11" s="2" t="s">
        <v>8</v>
      </c>
      <c r="M11" s="2" t="s">
        <v>22</v>
      </c>
      <c r="N11" s="2"/>
      <c r="O11" s="2"/>
      <c r="P11" s="2"/>
      <c r="Q11" s="2"/>
      <c r="R11" s="2"/>
      <c r="S11" s="3" t="s">
        <v>23</v>
      </c>
      <c r="T11" s="4" t="str">
        <f>IF(C11="е","Молодец","Ошибка")</f>
        <v>Ошибка</v>
      </c>
    </row>
    <row r="12" spans="1:20" s="3" customFormat="1" ht="18">
      <c r="A12" s="2"/>
      <c r="B12" s="2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4"/>
    </row>
    <row r="13" spans="1:20" s="3" customFormat="1" ht="18">
      <c r="A13" s="2" t="s">
        <v>0</v>
      </c>
      <c r="B13" s="2" t="s">
        <v>1</v>
      </c>
      <c r="C13" s="9"/>
      <c r="D13" s="2" t="s">
        <v>7</v>
      </c>
      <c r="E13" s="2" t="s">
        <v>21</v>
      </c>
      <c r="F13" s="2" t="s">
        <v>4</v>
      </c>
      <c r="G13" s="2" t="s">
        <v>8</v>
      </c>
      <c r="H13" s="2" t="s">
        <v>24</v>
      </c>
      <c r="I13" s="2" t="s">
        <v>8</v>
      </c>
      <c r="J13" s="2" t="s">
        <v>25</v>
      </c>
      <c r="K13" s="2" t="s">
        <v>26</v>
      </c>
      <c r="L13" s="2" t="s">
        <v>3</v>
      </c>
      <c r="M13" s="2" t="s">
        <v>3</v>
      </c>
      <c r="N13" s="2"/>
      <c r="O13" s="2"/>
      <c r="P13" s="2"/>
      <c r="Q13" s="2"/>
      <c r="R13" s="2"/>
      <c r="S13" s="3" t="s">
        <v>27</v>
      </c>
      <c r="T13" s="4" t="str">
        <f>IF(C13="е","Молодец","Ошибка")</f>
        <v>Ошибка</v>
      </c>
    </row>
    <row r="14" spans="1:20" s="3" customFormat="1" ht="18">
      <c r="A14" s="2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4"/>
    </row>
    <row r="15" spans="1:20" s="3" customFormat="1" ht="18">
      <c r="A15" s="2" t="s">
        <v>0</v>
      </c>
      <c r="B15" s="2" t="s">
        <v>1</v>
      </c>
      <c r="C15" s="9"/>
      <c r="D15" s="2" t="s">
        <v>21</v>
      </c>
      <c r="E15" s="2" t="s">
        <v>10</v>
      </c>
      <c r="F15" s="2" t="s">
        <v>2</v>
      </c>
      <c r="G15" s="2" t="s">
        <v>8</v>
      </c>
      <c r="H15" s="2" t="s">
        <v>15</v>
      </c>
      <c r="I15" s="2" t="s">
        <v>16</v>
      </c>
      <c r="J15" s="2"/>
      <c r="K15" s="2"/>
      <c r="L15" s="2"/>
      <c r="M15" s="2"/>
      <c r="N15" s="2"/>
      <c r="O15" s="2"/>
      <c r="P15" s="2"/>
      <c r="Q15" s="2"/>
      <c r="R15" s="2"/>
      <c r="S15" s="3" t="s">
        <v>28</v>
      </c>
      <c r="T15" s="4" t="str">
        <f>IF(C15="е","Молодец","Ошибка")</f>
        <v>Ошибка</v>
      </c>
    </row>
    <row r="16" spans="1:20" s="3" customFormat="1" ht="18">
      <c r="A16" s="2"/>
      <c r="B16" s="2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4"/>
    </row>
    <row r="17" spans="1:20" s="3" customFormat="1" ht="18">
      <c r="A17" s="2" t="s">
        <v>0</v>
      </c>
      <c r="B17" s="2" t="s">
        <v>1</v>
      </c>
      <c r="C17" s="9"/>
      <c r="D17" s="2" t="s">
        <v>29</v>
      </c>
      <c r="E17" s="2" t="s">
        <v>4</v>
      </c>
      <c r="F17" s="2" t="s">
        <v>7</v>
      </c>
      <c r="G17" s="2" t="s">
        <v>9</v>
      </c>
      <c r="H17" s="2" t="s">
        <v>22</v>
      </c>
      <c r="I17" s="2" t="s">
        <v>15</v>
      </c>
      <c r="J17" s="2" t="s">
        <v>16</v>
      </c>
      <c r="K17" s="2" t="s">
        <v>14</v>
      </c>
      <c r="L17" s="2" t="s">
        <v>22</v>
      </c>
      <c r="M17" s="2"/>
      <c r="N17" s="2"/>
      <c r="O17" s="2"/>
      <c r="P17" s="2"/>
      <c r="Q17" s="2"/>
      <c r="R17" s="2"/>
      <c r="S17" s="3" t="s">
        <v>30</v>
      </c>
      <c r="T17" s="4" t="str">
        <f>IF(C17="е","Молодец","Ошибка")</f>
        <v>Ошибка</v>
      </c>
    </row>
    <row r="18" spans="1:20" s="3" customFormat="1" ht="18">
      <c r="A18" s="2"/>
      <c r="B18" s="2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4"/>
    </row>
    <row r="19" spans="1:20" s="3" customFormat="1" ht="18">
      <c r="A19" s="2" t="s">
        <v>0</v>
      </c>
      <c r="B19" s="2" t="s">
        <v>1</v>
      </c>
      <c r="C19" s="9"/>
      <c r="D19" s="2" t="s">
        <v>7</v>
      </c>
      <c r="E19" s="2" t="s">
        <v>24</v>
      </c>
      <c r="F19" s="2" t="s">
        <v>7</v>
      </c>
      <c r="G19" s="2" t="s">
        <v>4</v>
      </c>
      <c r="H19" s="2" t="s">
        <v>3</v>
      </c>
      <c r="I19" s="2" t="s">
        <v>9</v>
      </c>
      <c r="J19" s="2" t="s">
        <v>5</v>
      </c>
      <c r="K19" s="2" t="s">
        <v>3</v>
      </c>
      <c r="L19" s="2"/>
      <c r="M19" s="2"/>
      <c r="N19" s="2"/>
      <c r="O19" s="2"/>
      <c r="P19" s="2"/>
      <c r="Q19" s="2"/>
      <c r="R19" s="2"/>
      <c r="S19" s="3" t="s">
        <v>31</v>
      </c>
      <c r="T19" s="4" t="str">
        <f>IF(C19="е","Молодец","Ошибка")</f>
        <v>Ошибка</v>
      </c>
    </row>
    <row r="20" spans="1:20" s="3" customFormat="1" ht="18">
      <c r="A20" s="2"/>
      <c r="B20" s="2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4"/>
    </row>
    <row r="21" spans="1:20" s="3" customFormat="1" ht="18">
      <c r="A21" s="2" t="s">
        <v>0</v>
      </c>
      <c r="B21" s="2" t="s">
        <v>1</v>
      </c>
      <c r="C21" s="9"/>
      <c r="D21" s="2" t="s">
        <v>2</v>
      </c>
      <c r="E21" s="2" t="s">
        <v>3</v>
      </c>
      <c r="F21" s="2" t="s">
        <v>1</v>
      </c>
      <c r="G21" s="2" t="s">
        <v>3</v>
      </c>
      <c r="H21" s="2" t="s">
        <v>24</v>
      </c>
      <c r="I21" s="2" t="s">
        <v>4</v>
      </c>
      <c r="J21" s="2" t="s">
        <v>5</v>
      </c>
      <c r="K21" s="2" t="s">
        <v>2</v>
      </c>
      <c r="L21" s="2" t="s">
        <v>10</v>
      </c>
      <c r="M21" s="2" t="s">
        <v>11</v>
      </c>
      <c r="N21" s="2"/>
      <c r="O21" s="2"/>
      <c r="P21" s="2"/>
      <c r="Q21" s="2"/>
      <c r="R21" s="2"/>
      <c r="S21" s="3" t="s">
        <v>32</v>
      </c>
      <c r="T21" s="4" t="str">
        <f>IF(C21="и","Молодец","Ошибка")</f>
        <v>Ошибка</v>
      </c>
    </row>
    <row r="22" spans="1:20" s="3" customFormat="1" ht="18">
      <c r="A22" s="2"/>
      <c r="B22" s="2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4"/>
    </row>
    <row r="23" spans="1:20" s="3" customFormat="1" ht="18">
      <c r="A23" s="2" t="s">
        <v>0</v>
      </c>
      <c r="B23" s="2" t="s">
        <v>1</v>
      </c>
      <c r="C23" s="9"/>
      <c r="D23" s="2" t="s">
        <v>29</v>
      </c>
      <c r="E23" s="2" t="s">
        <v>4</v>
      </c>
      <c r="F23" s="2" t="s">
        <v>7</v>
      </c>
      <c r="G23" s="2" t="s">
        <v>9</v>
      </c>
      <c r="H23" s="2" t="s">
        <v>5</v>
      </c>
      <c r="I23" s="2" t="s">
        <v>15</v>
      </c>
      <c r="J23" s="2" t="s">
        <v>16</v>
      </c>
      <c r="K23" s="2"/>
      <c r="L23" s="2"/>
      <c r="M23" s="2"/>
      <c r="N23" s="2"/>
      <c r="O23" s="2"/>
      <c r="P23" s="2"/>
      <c r="Q23" s="2"/>
      <c r="R23" s="2"/>
      <c r="S23" s="3" t="s">
        <v>34</v>
      </c>
      <c r="T23" s="4" t="str">
        <f>IF(C23="и","Молодец","Ошибка")</f>
        <v>Ошибка</v>
      </c>
    </row>
    <row r="24" spans="1:18" ht="18">
      <c r="A24" s="6"/>
      <c r="B24" s="6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0" s="3" customFormat="1" ht="18">
      <c r="A25" s="2" t="s">
        <v>0</v>
      </c>
      <c r="B25" s="2" t="s">
        <v>1</v>
      </c>
      <c r="C25" s="9"/>
      <c r="D25" s="2" t="s">
        <v>7</v>
      </c>
      <c r="E25" s="2" t="s">
        <v>21</v>
      </c>
      <c r="F25" s="2" t="s">
        <v>1</v>
      </c>
      <c r="G25" s="2" t="s">
        <v>3</v>
      </c>
      <c r="H25" s="2" t="s">
        <v>14</v>
      </c>
      <c r="I25" s="2" t="s">
        <v>15</v>
      </c>
      <c r="J25" s="2" t="s">
        <v>5</v>
      </c>
      <c r="K25" s="2"/>
      <c r="L25" s="2"/>
      <c r="M25" s="2"/>
      <c r="N25" s="2"/>
      <c r="O25" s="2"/>
      <c r="P25" s="2"/>
      <c r="Q25" s="2"/>
      <c r="R25" s="2"/>
      <c r="S25" s="3" t="s">
        <v>35</v>
      </c>
      <c r="T25" s="4" t="str">
        <f>IF(C25="и","Молодец","Ошибка")</f>
        <v>Ошибка</v>
      </c>
    </row>
    <row r="26" spans="1:20" s="3" customFormat="1" ht="18">
      <c r="A26" s="2"/>
      <c r="B26" s="2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4"/>
    </row>
    <row r="27" spans="1:20" s="3" customFormat="1" ht="18">
      <c r="A27" s="2" t="s">
        <v>0</v>
      </c>
      <c r="B27" s="2" t="s">
        <v>1</v>
      </c>
      <c r="C27" s="9"/>
      <c r="D27" s="2" t="s">
        <v>14</v>
      </c>
      <c r="E27" s="2" t="s">
        <v>29</v>
      </c>
      <c r="F27" s="2" t="s">
        <v>2</v>
      </c>
      <c r="G27" s="2" t="s">
        <v>3</v>
      </c>
      <c r="H27" s="2" t="s">
        <v>1</v>
      </c>
      <c r="I27" s="2" t="s">
        <v>9</v>
      </c>
      <c r="J27" s="2" t="s">
        <v>10</v>
      </c>
      <c r="K27" s="2" t="s">
        <v>11</v>
      </c>
      <c r="L27" s="2"/>
      <c r="M27" s="2"/>
      <c r="N27" s="2"/>
      <c r="O27" s="2"/>
      <c r="P27" s="2"/>
      <c r="Q27" s="2"/>
      <c r="R27" s="2"/>
      <c r="S27" s="3" t="s">
        <v>36</v>
      </c>
      <c r="T27" s="4" t="str">
        <f>IF(C27="е","Молодец","Ошибка")</f>
        <v>Ошибка</v>
      </c>
    </row>
    <row r="28" spans="1:20" s="3" customFormat="1" ht="18">
      <c r="A28" s="2"/>
      <c r="B28" s="2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4"/>
    </row>
    <row r="29" spans="1:20" s="3" customFormat="1" ht="18">
      <c r="A29" s="2" t="s">
        <v>0</v>
      </c>
      <c r="B29" s="2" t="s">
        <v>1</v>
      </c>
      <c r="C29" s="9"/>
      <c r="D29" s="2" t="s">
        <v>21</v>
      </c>
      <c r="E29" s="2" t="s">
        <v>10</v>
      </c>
      <c r="F29" s="2" t="s">
        <v>15</v>
      </c>
      <c r="G29" s="2" t="s">
        <v>16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 t="s">
        <v>37</v>
      </c>
      <c r="T29" s="4" t="str">
        <f>IF(C29="и","Молодец","Ошибка")</f>
        <v>Ошибка</v>
      </c>
    </row>
    <row r="30" spans="1:18" ht="18">
      <c r="A30" s="6"/>
      <c r="B30" s="6"/>
      <c r="C30" s="1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0" s="3" customFormat="1" ht="18">
      <c r="A31" s="2" t="s">
        <v>0</v>
      </c>
      <c r="B31" s="2" t="s">
        <v>1</v>
      </c>
      <c r="C31" s="9"/>
      <c r="D31" s="2" t="s">
        <v>18</v>
      </c>
      <c r="E31" s="2" t="s">
        <v>5</v>
      </c>
      <c r="F31" s="2" t="s">
        <v>1</v>
      </c>
      <c r="G31" s="2" t="s">
        <v>8</v>
      </c>
      <c r="H31" s="2" t="s">
        <v>15</v>
      </c>
      <c r="I31" s="2" t="s">
        <v>16</v>
      </c>
      <c r="J31" s="2"/>
      <c r="K31" s="2"/>
      <c r="L31" s="2"/>
      <c r="M31" s="2"/>
      <c r="N31" s="2"/>
      <c r="O31" s="2"/>
      <c r="P31" s="2"/>
      <c r="Q31" s="2"/>
      <c r="R31" s="2"/>
      <c r="S31" s="3" t="s">
        <v>38</v>
      </c>
      <c r="T31" s="4" t="str">
        <f>IF(C31="е","Молодец","Ошибка")</f>
        <v>Ошибка</v>
      </c>
    </row>
  </sheetData>
  <sheetProtection password="DEF5" sheet="1" objects="1" scenarios="1" selectLockedCells="1"/>
  <mergeCells count="2">
    <mergeCell ref="A1:I1"/>
    <mergeCell ref="R1:T1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36"/>
  <sheetViews>
    <sheetView showGridLines="0" zoomScale="75" zoomScaleNormal="75" workbookViewId="0" topLeftCell="A1">
      <selection activeCell="C3" activeCellId="14" sqref="C31 C29 C27 C25 C23 C21 C19 C17 C15 C13 C11 C9 C7 C5 C3"/>
    </sheetView>
  </sheetViews>
  <sheetFormatPr defaultColWidth="9.00390625" defaultRowHeight="12.75"/>
  <cols>
    <col min="1" max="2" width="3.25390625" style="1" customWidth="1"/>
    <col min="3" max="3" width="5.25390625" style="1" customWidth="1"/>
    <col min="4" max="17" width="3.25390625" style="1" customWidth="1"/>
    <col min="18" max="18" width="10.25390625" style="1" customWidth="1"/>
    <col min="19" max="19" width="18.25390625" style="1" customWidth="1"/>
    <col min="20" max="20" width="10.25390625" style="11" customWidth="1"/>
    <col min="21" max="21" width="9.125" style="11" customWidth="1"/>
    <col min="22" max="16384" width="9.125" style="1" customWidth="1"/>
  </cols>
  <sheetData>
    <row r="1" spans="1:20" ht="15">
      <c r="A1" s="20" t="s">
        <v>33</v>
      </c>
      <c r="B1" s="20"/>
      <c r="C1" s="20"/>
      <c r="D1" s="20"/>
      <c r="E1" s="20"/>
      <c r="F1" s="20"/>
      <c r="G1" s="20"/>
      <c r="H1" s="20"/>
      <c r="I1" s="20"/>
      <c r="P1" s="20" t="s">
        <v>40</v>
      </c>
      <c r="Q1" s="20"/>
      <c r="R1" s="20"/>
      <c r="S1" s="20"/>
      <c r="T1" s="20"/>
    </row>
    <row r="2" ht="12.75">
      <c r="C2" s="8"/>
    </row>
    <row r="3" spans="1:21" ht="18">
      <c r="A3" s="2" t="s">
        <v>0</v>
      </c>
      <c r="B3" s="2" t="s">
        <v>1</v>
      </c>
      <c r="C3" s="9"/>
      <c r="D3" s="2" t="s">
        <v>2</v>
      </c>
      <c r="E3" s="2" t="s">
        <v>5</v>
      </c>
      <c r="F3" s="2" t="s">
        <v>4</v>
      </c>
      <c r="G3" s="2" t="s">
        <v>3</v>
      </c>
      <c r="H3" s="2" t="s">
        <v>6</v>
      </c>
      <c r="I3" s="2" t="s">
        <v>5</v>
      </c>
      <c r="J3" s="2" t="s">
        <v>1</v>
      </c>
      <c r="K3" s="2" t="s">
        <v>7</v>
      </c>
      <c r="L3" s="2" t="s">
        <v>2</v>
      </c>
      <c r="M3" s="2" t="s">
        <v>8</v>
      </c>
      <c r="N3" s="2" t="s">
        <v>9</v>
      </c>
      <c r="O3" s="2" t="s">
        <v>9</v>
      </c>
      <c r="P3" s="2" t="s">
        <v>10</v>
      </c>
      <c r="Q3" s="2" t="s">
        <v>11</v>
      </c>
      <c r="R3" s="2"/>
      <c r="S3" s="3" t="s">
        <v>12</v>
      </c>
      <c r="T3" s="11">
        <f>IF(C3="",0,1)</f>
        <v>0</v>
      </c>
      <c r="U3" s="11">
        <f>IF(C3="и",1,0)</f>
        <v>0</v>
      </c>
    </row>
    <row r="4" spans="1:19" ht="18">
      <c r="A4" s="2"/>
      <c r="B4" s="2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21" ht="18">
      <c r="A5" s="2" t="s">
        <v>0</v>
      </c>
      <c r="B5" s="2" t="s">
        <v>1</v>
      </c>
      <c r="C5" s="9"/>
      <c r="D5" s="2" t="s">
        <v>2</v>
      </c>
      <c r="E5" s="2" t="s">
        <v>3</v>
      </c>
      <c r="F5" s="2" t="s">
        <v>1</v>
      </c>
      <c r="G5" s="2" t="s">
        <v>13</v>
      </c>
      <c r="H5" s="2" t="s">
        <v>3</v>
      </c>
      <c r="I5" s="2" t="s">
        <v>9</v>
      </c>
      <c r="J5" s="2" t="s">
        <v>9</v>
      </c>
      <c r="K5" s="2" t="s">
        <v>7</v>
      </c>
      <c r="L5" s="2" t="s">
        <v>14</v>
      </c>
      <c r="M5" s="2" t="s">
        <v>15</v>
      </c>
      <c r="N5" s="2" t="s">
        <v>16</v>
      </c>
      <c r="O5" s="2"/>
      <c r="P5" s="2"/>
      <c r="Q5" s="2"/>
      <c r="R5" s="2"/>
      <c r="S5" s="3" t="s">
        <v>17</v>
      </c>
      <c r="T5" s="11">
        <f>IF(C5="",0,1)</f>
        <v>0</v>
      </c>
      <c r="U5" s="11">
        <f>IF(C5="и",1,0)</f>
        <v>0</v>
      </c>
    </row>
    <row r="6" spans="1:19" ht="18">
      <c r="A6" s="2"/>
      <c r="B6" s="2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21" ht="18">
      <c r="A7" s="2" t="s">
        <v>0</v>
      </c>
      <c r="B7" s="2" t="s">
        <v>1</v>
      </c>
      <c r="C7" s="9"/>
      <c r="D7" s="2" t="s">
        <v>15</v>
      </c>
      <c r="E7" s="2" t="s">
        <v>3</v>
      </c>
      <c r="F7" s="2" t="s">
        <v>9</v>
      </c>
      <c r="G7" s="2" t="s">
        <v>18</v>
      </c>
      <c r="H7" s="2" t="s">
        <v>5</v>
      </c>
      <c r="I7" s="2" t="s">
        <v>5</v>
      </c>
      <c r="J7" s="2"/>
      <c r="K7" s="2"/>
      <c r="L7" s="2"/>
      <c r="M7" s="2"/>
      <c r="N7" s="2"/>
      <c r="O7" s="2"/>
      <c r="P7" s="2"/>
      <c r="Q7" s="2"/>
      <c r="R7" s="2"/>
      <c r="S7" s="3" t="s">
        <v>19</v>
      </c>
      <c r="T7" s="11">
        <f>IF(C7="",0,1)</f>
        <v>0</v>
      </c>
      <c r="U7" s="11">
        <f>IF(C7="е",1,0)</f>
        <v>0</v>
      </c>
    </row>
    <row r="8" spans="1:19" ht="18">
      <c r="A8" s="2"/>
      <c r="B8" s="2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21" ht="18">
      <c r="A9" s="2" t="s">
        <v>0</v>
      </c>
      <c r="B9" s="2" t="s">
        <v>1</v>
      </c>
      <c r="C9" s="9"/>
      <c r="D9" s="2" t="s">
        <v>7</v>
      </c>
      <c r="E9" s="2" t="s">
        <v>1</v>
      </c>
      <c r="F9" s="2" t="s">
        <v>5</v>
      </c>
      <c r="G9" s="2" t="s">
        <v>15</v>
      </c>
      <c r="H9" s="2" t="s">
        <v>3</v>
      </c>
      <c r="I9" s="2" t="s">
        <v>15</v>
      </c>
      <c r="J9" s="2" t="s">
        <v>9</v>
      </c>
      <c r="K9" s="2" t="s">
        <v>7</v>
      </c>
      <c r="L9" s="2" t="s">
        <v>3</v>
      </c>
      <c r="M9" s="2"/>
      <c r="N9" s="2"/>
      <c r="O9" s="2"/>
      <c r="P9" s="2"/>
      <c r="Q9" s="2"/>
      <c r="R9" s="2"/>
      <c r="S9" s="3" t="s">
        <v>20</v>
      </c>
      <c r="T9" s="11">
        <f>IF(C9="",0,1)</f>
        <v>0</v>
      </c>
      <c r="U9" s="11">
        <f>IF(C9="и",1,0)</f>
        <v>0</v>
      </c>
    </row>
    <row r="10" spans="1:19" ht="18">
      <c r="A10" s="2"/>
      <c r="B10" s="2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21" ht="18">
      <c r="A11" s="2" t="s">
        <v>0</v>
      </c>
      <c r="B11" s="2" t="s">
        <v>1</v>
      </c>
      <c r="C11" s="9"/>
      <c r="D11" s="2" t="s">
        <v>7</v>
      </c>
      <c r="E11" s="2" t="s">
        <v>21</v>
      </c>
      <c r="F11" s="2" t="s">
        <v>1</v>
      </c>
      <c r="G11" s="2" t="s">
        <v>8</v>
      </c>
      <c r="H11" s="2" t="s">
        <v>13</v>
      </c>
      <c r="I11" s="2" t="s">
        <v>3</v>
      </c>
      <c r="J11" s="2" t="s">
        <v>9</v>
      </c>
      <c r="K11" s="2" t="s">
        <v>9</v>
      </c>
      <c r="L11" s="2" t="s">
        <v>8</v>
      </c>
      <c r="M11" s="2" t="s">
        <v>22</v>
      </c>
      <c r="N11" s="2"/>
      <c r="O11" s="2"/>
      <c r="P11" s="2"/>
      <c r="Q11" s="2"/>
      <c r="R11" s="2"/>
      <c r="S11" s="3" t="s">
        <v>23</v>
      </c>
      <c r="T11" s="11">
        <f>IF(C11="",0,1)</f>
        <v>0</v>
      </c>
      <c r="U11" s="11">
        <f>IF(C11="е",1,0)</f>
        <v>0</v>
      </c>
    </row>
    <row r="12" spans="1:19" ht="18">
      <c r="A12" s="2"/>
      <c r="B12" s="2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21" ht="18">
      <c r="A13" s="2" t="s">
        <v>0</v>
      </c>
      <c r="B13" s="2" t="s">
        <v>1</v>
      </c>
      <c r="C13" s="9"/>
      <c r="D13" s="2" t="s">
        <v>7</v>
      </c>
      <c r="E13" s="2" t="s">
        <v>21</v>
      </c>
      <c r="F13" s="2" t="s">
        <v>4</v>
      </c>
      <c r="G13" s="2" t="s">
        <v>8</v>
      </c>
      <c r="H13" s="2" t="s">
        <v>24</v>
      </c>
      <c r="I13" s="2" t="s">
        <v>8</v>
      </c>
      <c r="J13" s="2" t="s">
        <v>25</v>
      </c>
      <c r="K13" s="2" t="s">
        <v>26</v>
      </c>
      <c r="L13" s="2" t="s">
        <v>3</v>
      </c>
      <c r="M13" s="2" t="s">
        <v>3</v>
      </c>
      <c r="N13" s="2"/>
      <c r="O13" s="2"/>
      <c r="P13" s="2"/>
      <c r="Q13" s="2"/>
      <c r="R13" s="2"/>
      <c r="S13" s="3" t="s">
        <v>27</v>
      </c>
      <c r="T13" s="11">
        <f>IF(C13="",0,1)</f>
        <v>0</v>
      </c>
      <c r="U13" s="11">
        <f>IF(C13="е",1,0)</f>
        <v>0</v>
      </c>
    </row>
    <row r="14" spans="1:19" ht="18">
      <c r="A14" s="2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21" ht="18">
      <c r="A15" s="2" t="s">
        <v>0</v>
      </c>
      <c r="B15" s="2" t="s">
        <v>1</v>
      </c>
      <c r="C15" s="9"/>
      <c r="D15" s="2" t="s">
        <v>21</v>
      </c>
      <c r="E15" s="2" t="s">
        <v>10</v>
      </c>
      <c r="F15" s="2" t="s">
        <v>2</v>
      </c>
      <c r="G15" s="2" t="s">
        <v>8</v>
      </c>
      <c r="H15" s="2" t="s">
        <v>15</v>
      </c>
      <c r="I15" s="2" t="s">
        <v>16</v>
      </c>
      <c r="J15" s="2"/>
      <c r="K15" s="2"/>
      <c r="L15" s="2"/>
      <c r="M15" s="2"/>
      <c r="N15" s="2"/>
      <c r="O15" s="2"/>
      <c r="P15" s="2"/>
      <c r="Q15" s="2"/>
      <c r="R15" s="2"/>
      <c r="S15" s="3" t="s">
        <v>28</v>
      </c>
      <c r="T15" s="11">
        <f>IF(C15="",0,1)</f>
        <v>0</v>
      </c>
      <c r="U15" s="11">
        <f>IF(C15="е",1,0)</f>
        <v>0</v>
      </c>
    </row>
    <row r="16" spans="1:19" ht="18">
      <c r="A16" s="2"/>
      <c r="B16" s="2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21" ht="18">
      <c r="A17" s="2" t="s">
        <v>0</v>
      </c>
      <c r="B17" s="2" t="s">
        <v>1</v>
      </c>
      <c r="C17" s="9"/>
      <c r="D17" s="2" t="s">
        <v>29</v>
      </c>
      <c r="E17" s="2" t="s">
        <v>4</v>
      </c>
      <c r="F17" s="2" t="s">
        <v>7</v>
      </c>
      <c r="G17" s="2" t="s">
        <v>9</v>
      </c>
      <c r="H17" s="2" t="s">
        <v>22</v>
      </c>
      <c r="I17" s="2" t="s">
        <v>15</v>
      </c>
      <c r="J17" s="2" t="s">
        <v>16</v>
      </c>
      <c r="K17" s="2" t="s">
        <v>14</v>
      </c>
      <c r="L17" s="2" t="s">
        <v>22</v>
      </c>
      <c r="M17" s="2"/>
      <c r="N17" s="2"/>
      <c r="O17" s="2"/>
      <c r="P17" s="2"/>
      <c r="Q17" s="2"/>
      <c r="R17" s="2"/>
      <c r="S17" s="3" t="s">
        <v>30</v>
      </c>
      <c r="T17" s="11">
        <f>IF(C17="",0,1)</f>
        <v>0</v>
      </c>
      <c r="U17" s="11">
        <f>IF(C17="е",1,0)</f>
        <v>0</v>
      </c>
    </row>
    <row r="18" spans="1:19" ht="18">
      <c r="A18" s="2"/>
      <c r="B18" s="2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21" ht="18">
      <c r="A19" s="2" t="s">
        <v>0</v>
      </c>
      <c r="B19" s="2" t="s">
        <v>1</v>
      </c>
      <c r="C19" s="9"/>
      <c r="D19" s="2" t="s">
        <v>7</v>
      </c>
      <c r="E19" s="2" t="s">
        <v>24</v>
      </c>
      <c r="F19" s="2" t="s">
        <v>7</v>
      </c>
      <c r="G19" s="2" t="s">
        <v>4</v>
      </c>
      <c r="H19" s="2" t="s">
        <v>3</v>
      </c>
      <c r="I19" s="2" t="s">
        <v>9</v>
      </c>
      <c r="J19" s="2" t="s">
        <v>5</v>
      </c>
      <c r="K19" s="2" t="s">
        <v>3</v>
      </c>
      <c r="L19" s="2"/>
      <c r="M19" s="2"/>
      <c r="N19" s="2"/>
      <c r="O19" s="2"/>
      <c r="P19" s="2"/>
      <c r="Q19" s="2"/>
      <c r="R19" s="2"/>
      <c r="S19" s="3" t="s">
        <v>31</v>
      </c>
      <c r="T19" s="11">
        <f>IF(C19="",0,1)</f>
        <v>0</v>
      </c>
      <c r="U19" s="11">
        <f>IF(C19="е",1,0)</f>
        <v>0</v>
      </c>
    </row>
    <row r="20" spans="1:19" ht="18">
      <c r="A20" s="2"/>
      <c r="B20" s="2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21" ht="18">
      <c r="A21" s="2" t="s">
        <v>0</v>
      </c>
      <c r="B21" s="2" t="s">
        <v>1</v>
      </c>
      <c r="C21" s="9"/>
      <c r="D21" s="2" t="s">
        <v>2</v>
      </c>
      <c r="E21" s="2" t="s">
        <v>3</v>
      </c>
      <c r="F21" s="2" t="s">
        <v>1</v>
      </c>
      <c r="G21" s="2" t="s">
        <v>3</v>
      </c>
      <c r="H21" s="2" t="s">
        <v>24</v>
      </c>
      <c r="I21" s="2" t="s">
        <v>4</v>
      </c>
      <c r="J21" s="2" t="s">
        <v>5</v>
      </c>
      <c r="K21" s="2" t="s">
        <v>2</v>
      </c>
      <c r="L21" s="2" t="s">
        <v>10</v>
      </c>
      <c r="M21" s="2" t="s">
        <v>11</v>
      </c>
      <c r="N21" s="2"/>
      <c r="O21" s="2"/>
      <c r="P21" s="2"/>
      <c r="Q21" s="2"/>
      <c r="R21" s="2"/>
      <c r="S21" s="3" t="s">
        <v>32</v>
      </c>
      <c r="T21" s="11">
        <f>IF(C21="",0,1)</f>
        <v>0</v>
      </c>
      <c r="U21" s="11">
        <f>IF(C21="и",1,0)</f>
        <v>0</v>
      </c>
    </row>
    <row r="22" spans="1:19" ht="18">
      <c r="A22" s="2"/>
      <c r="B22" s="2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21" ht="18">
      <c r="A23" s="2" t="s">
        <v>0</v>
      </c>
      <c r="B23" s="2" t="s">
        <v>1</v>
      </c>
      <c r="C23" s="9"/>
      <c r="D23" s="2" t="s">
        <v>29</v>
      </c>
      <c r="E23" s="2" t="s">
        <v>4</v>
      </c>
      <c r="F23" s="2" t="s">
        <v>7</v>
      </c>
      <c r="G23" s="2" t="s">
        <v>9</v>
      </c>
      <c r="H23" s="2" t="s">
        <v>5</v>
      </c>
      <c r="I23" s="2" t="s">
        <v>15</v>
      </c>
      <c r="J23" s="2" t="s">
        <v>16</v>
      </c>
      <c r="K23" s="2"/>
      <c r="L23" s="2"/>
      <c r="M23" s="2"/>
      <c r="N23" s="2"/>
      <c r="O23" s="2"/>
      <c r="P23" s="2"/>
      <c r="Q23" s="2"/>
      <c r="R23" s="2"/>
      <c r="S23" s="3" t="s">
        <v>34</v>
      </c>
      <c r="T23" s="11">
        <f>IF(C23="",0,1)</f>
        <v>0</v>
      </c>
      <c r="U23" s="11">
        <f>IF(C23="и",1,0)</f>
        <v>0</v>
      </c>
    </row>
    <row r="24" spans="1:18" ht="18">
      <c r="A24" s="6"/>
      <c r="B24" s="6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1" ht="18">
      <c r="A25" s="2" t="s">
        <v>0</v>
      </c>
      <c r="B25" s="2" t="s">
        <v>1</v>
      </c>
      <c r="C25" s="9"/>
      <c r="D25" s="2" t="s">
        <v>7</v>
      </c>
      <c r="E25" s="2" t="s">
        <v>21</v>
      </c>
      <c r="F25" s="2" t="s">
        <v>1</v>
      </c>
      <c r="G25" s="2" t="s">
        <v>3</v>
      </c>
      <c r="H25" s="2" t="s">
        <v>14</v>
      </c>
      <c r="I25" s="2" t="s">
        <v>15</v>
      </c>
      <c r="J25" s="2" t="s">
        <v>5</v>
      </c>
      <c r="K25" s="2"/>
      <c r="L25" s="2"/>
      <c r="M25" s="2"/>
      <c r="N25" s="2"/>
      <c r="O25" s="2"/>
      <c r="P25" s="2"/>
      <c r="Q25" s="2"/>
      <c r="R25" s="2"/>
      <c r="S25" s="3" t="s">
        <v>35</v>
      </c>
      <c r="T25" s="11">
        <f>IF(C25="",0,1)</f>
        <v>0</v>
      </c>
      <c r="U25" s="11">
        <f>IF(C25="и",1,0)</f>
        <v>0</v>
      </c>
    </row>
    <row r="26" spans="1:19" ht="18">
      <c r="A26" s="2"/>
      <c r="B26" s="2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21" ht="18">
      <c r="A27" s="2" t="s">
        <v>0</v>
      </c>
      <c r="B27" s="2" t="s">
        <v>1</v>
      </c>
      <c r="C27" s="9"/>
      <c r="D27" s="2" t="s">
        <v>14</v>
      </c>
      <c r="E27" s="2" t="s">
        <v>29</v>
      </c>
      <c r="F27" s="2" t="s">
        <v>2</v>
      </c>
      <c r="G27" s="2" t="s">
        <v>3</v>
      </c>
      <c r="H27" s="2" t="s">
        <v>1</v>
      </c>
      <c r="I27" s="2" t="s">
        <v>9</v>
      </c>
      <c r="J27" s="2" t="s">
        <v>10</v>
      </c>
      <c r="K27" s="2" t="s">
        <v>11</v>
      </c>
      <c r="L27" s="2"/>
      <c r="M27" s="2"/>
      <c r="N27" s="2"/>
      <c r="O27" s="2"/>
      <c r="P27" s="2"/>
      <c r="Q27" s="2"/>
      <c r="R27" s="2"/>
      <c r="S27" s="3" t="s">
        <v>36</v>
      </c>
      <c r="T27" s="11">
        <f>IF(C27="",0,1)</f>
        <v>0</v>
      </c>
      <c r="U27" s="11">
        <f>IF(C27="е",1,0)</f>
        <v>0</v>
      </c>
    </row>
    <row r="28" spans="1:19" ht="18">
      <c r="A28" s="2"/>
      <c r="B28" s="2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21" ht="18">
      <c r="A29" s="2" t="s">
        <v>0</v>
      </c>
      <c r="B29" s="2" t="s">
        <v>1</v>
      </c>
      <c r="C29" s="9"/>
      <c r="D29" s="2" t="s">
        <v>21</v>
      </c>
      <c r="E29" s="2" t="s">
        <v>10</v>
      </c>
      <c r="F29" s="2" t="s">
        <v>15</v>
      </c>
      <c r="G29" s="2" t="s">
        <v>16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 t="s">
        <v>37</v>
      </c>
      <c r="T29" s="11">
        <f>IF(C29="",0,1)</f>
        <v>0</v>
      </c>
      <c r="U29" s="11">
        <f>IF(C29="и",1,0)</f>
        <v>0</v>
      </c>
    </row>
    <row r="30" spans="1:18" ht="18">
      <c r="A30" s="6"/>
      <c r="B30" s="6"/>
      <c r="C30" s="1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1" ht="18">
      <c r="A31" s="2" t="s">
        <v>0</v>
      </c>
      <c r="B31" s="2" t="s">
        <v>1</v>
      </c>
      <c r="C31" s="9"/>
      <c r="D31" s="2" t="s">
        <v>18</v>
      </c>
      <c r="E31" s="2" t="s">
        <v>5</v>
      </c>
      <c r="F31" s="2" t="s">
        <v>1</v>
      </c>
      <c r="G31" s="2" t="s">
        <v>8</v>
      </c>
      <c r="H31" s="2" t="s">
        <v>15</v>
      </c>
      <c r="I31" s="2" t="s">
        <v>16</v>
      </c>
      <c r="J31" s="2"/>
      <c r="K31" s="2"/>
      <c r="L31" s="2"/>
      <c r="M31" s="2"/>
      <c r="N31" s="2"/>
      <c r="O31" s="2"/>
      <c r="P31" s="2"/>
      <c r="Q31" s="2"/>
      <c r="R31" s="2"/>
      <c r="S31" s="3" t="s">
        <v>38</v>
      </c>
      <c r="T31" s="11">
        <f>IF(C31="",0,1)</f>
        <v>0</v>
      </c>
      <c r="U31" s="11">
        <f>IF(C31="е",1,0)</f>
        <v>0</v>
      </c>
    </row>
    <row r="32" spans="20:21" ht="12.75">
      <c r="T32" s="11">
        <f>SUM(T3:T31)</f>
        <v>0</v>
      </c>
      <c r="U32" s="11">
        <f>SUM(U3:U31)</f>
        <v>0</v>
      </c>
    </row>
    <row r="34" ht="36.75">
      <c r="S34" s="12" t="str">
        <f>IF(T32&lt;15," ",IF(U32&gt;13,"5",IF(U32&gt;11,"4",IF(U32&gt;9,"3","2"))))</f>
        <v> </v>
      </c>
    </row>
    <row r="36" spans="11:20" ht="29.25">
      <c r="K36" s="21" t="s">
        <v>41</v>
      </c>
      <c r="L36" s="21"/>
      <c r="M36" s="21"/>
      <c r="N36" s="21"/>
      <c r="O36" s="21"/>
      <c r="P36" s="21"/>
      <c r="Q36" s="21"/>
      <c r="R36" s="21"/>
      <c r="S36" s="13">
        <f>T32-U32</f>
        <v>0</v>
      </c>
      <c r="T36" s="14"/>
    </row>
  </sheetData>
  <sheetProtection password="DEF5" sheet="1" objects="1" scenarios="1" selectLockedCells="1"/>
  <mergeCells count="3">
    <mergeCell ref="A1:I1"/>
    <mergeCell ref="K36:R36"/>
    <mergeCell ref="P1:T1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33"/>
  <sheetViews>
    <sheetView showGridLines="0" zoomScaleSheetLayoutView="75" workbookViewId="0" topLeftCell="A1">
      <selection activeCell="B5" sqref="B5 B7 B9 B14 B16 B20 B23 B24 B26 D5 D7 D9 D11 D16 D23 F7 F20 F23 H7 H11 H20"/>
    </sheetView>
  </sheetViews>
  <sheetFormatPr defaultColWidth="9.00390625" defaultRowHeight="12.75"/>
  <cols>
    <col min="1" max="1" width="24.375" style="1" customWidth="1"/>
    <col min="2" max="2" width="3.75390625" style="16" customWidth="1"/>
    <col min="3" max="3" width="30.875" style="1" customWidth="1"/>
    <col min="4" max="4" width="3.75390625" style="16" customWidth="1"/>
    <col min="5" max="5" width="25.75390625" style="1" customWidth="1"/>
    <col min="6" max="6" width="3.75390625" style="16" customWidth="1"/>
    <col min="7" max="7" width="15.875" style="1" customWidth="1"/>
    <col min="8" max="8" width="3.75390625" style="16" customWidth="1"/>
    <col min="9" max="9" width="10.625" style="1" customWidth="1"/>
    <col min="10" max="11" width="9.125" style="11" customWidth="1"/>
    <col min="12" max="16384" width="9.125" style="1" customWidth="1"/>
  </cols>
  <sheetData>
    <row r="2" ht="15">
      <c r="A2" s="15" t="s">
        <v>83</v>
      </c>
    </row>
    <row r="3" spans="3:5" ht="15.75">
      <c r="C3" s="22" t="s">
        <v>84</v>
      </c>
      <c r="D3" s="23"/>
      <c r="E3" s="23"/>
    </row>
    <row r="4" ht="13.5" thickBot="1"/>
    <row r="5" spans="1:10" ht="13.5" thickBot="1">
      <c r="A5" s="1" t="s">
        <v>42</v>
      </c>
      <c r="B5" s="19"/>
      <c r="C5" s="1" t="s">
        <v>43</v>
      </c>
      <c r="D5" s="19"/>
      <c r="E5" s="1" t="s">
        <v>44</v>
      </c>
      <c r="J5" s="11">
        <f>SUM(IF(B5=",",1,0),IF(D5="",1,0))</f>
        <v>1</v>
      </c>
    </row>
    <row r="6" ht="13.5" thickBot="1"/>
    <row r="7" spans="1:10" ht="13.5" thickBot="1">
      <c r="A7" s="1" t="s">
        <v>45</v>
      </c>
      <c r="B7" s="19"/>
      <c r="C7" s="1" t="s">
        <v>46</v>
      </c>
      <c r="D7" s="19"/>
      <c r="E7" s="1" t="s">
        <v>47</v>
      </c>
      <c r="F7" s="19"/>
      <c r="G7" s="1" t="s">
        <v>48</v>
      </c>
      <c r="H7" s="19"/>
      <c r="I7" s="1" t="s">
        <v>49</v>
      </c>
      <c r="J7" s="11">
        <f>SUM(IF(B7=",",1,0),IF(D7=",",1,0),IF(F7=",",1,0),IF(H7=",",1,0))</f>
        <v>0</v>
      </c>
    </row>
    <row r="8" ht="13.5" thickBot="1"/>
    <row r="9" spans="1:10" ht="13.5" thickBot="1">
      <c r="A9" s="1" t="s">
        <v>50</v>
      </c>
      <c r="B9" s="19"/>
      <c r="C9" s="1" t="s">
        <v>51</v>
      </c>
      <c r="D9" s="19"/>
      <c r="E9" s="1" t="s">
        <v>52</v>
      </c>
      <c r="G9" s="1" t="s">
        <v>53</v>
      </c>
      <c r="J9" s="11">
        <f>SUM(IF(B9=",",1,0),IF(D9=",",1,0))</f>
        <v>0</v>
      </c>
    </row>
    <row r="10" ht="13.5" thickBot="1"/>
    <row r="11" spans="1:10" ht="13.5" thickBot="1">
      <c r="A11" s="1" t="s">
        <v>54</v>
      </c>
      <c r="C11" s="1" t="s">
        <v>55</v>
      </c>
      <c r="D11" s="19"/>
      <c r="E11" s="1" t="s">
        <v>56</v>
      </c>
      <c r="G11" s="1" t="s">
        <v>57</v>
      </c>
      <c r="H11" s="19"/>
      <c r="J11" s="11">
        <f>SUM(IF(D11=",",1,0),IF(H11="",1,0))</f>
        <v>1</v>
      </c>
    </row>
    <row r="12" spans="1:3" ht="12.75">
      <c r="A12" s="1" t="s">
        <v>58</v>
      </c>
      <c r="C12" s="1" t="s">
        <v>59</v>
      </c>
    </row>
    <row r="13" ht="13.5" thickBot="1"/>
    <row r="14" spans="1:10" ht="13.5" thickBot="1">
      <c r="A14" s="1" t="s">
        <v>61</v>
      </c>
      <c r="B14" s="19"/>
      <c r="C14" s="1" t="s">
        <v>60</v>
      </c>
      <c r="J14" s="11">
        <f>SUM(IF(B14="",1,0))</f>
        <v>1</v>
      </c>
    </row>
    <row r="15" ht="13.5" thickBot="1"/>
    <row r="16" spans="1:10" ht="13.5" thickBot="1">
      <c r="A16" s="1" t="s">
        <v>62</v>
      </c>
      <c r="B16" s="19"/>
      <c r="C16" s="1" t="s">
        <v>63</v>
      </c>
      <c r="D16" s="19"/>
      <c r="E16" s="1" t="s">
        <v>64</v>
      </c>
      <c r="J16" s="11">
        <f>SUM(IF(B16=",",1,0),IF(D16="",1,0))</f>
        <v>1</v>
      </c>
    </row>
    <row r="18" ht="12.75">
      <c r="A18" s="1" t="s">
        <v>65</v>
      </c>
    </row>
    <row r="19" ht="13.5" thickBot="1"/>
    <row r="20" spans="1:10" ht="13.5" thickBot="1">
      <c r="A20" s="1" t="s">
        <v>66</v>
      </c>
      <c r="B20" s="19"/>
      <c r="C20" s="1" t="s">
        <v>67</v>
      </c>
      <c r="E20" s="1" t="s">
        <v>68</v>
      </c>
      <c r="F20" s="19"/>
      <c r="G20" s="1" t="s">
        <v>69</v>
      </c>
      <c r="H20" s="19"/>
      <c r="J20" s="11">
        <f>SUM(IF(B20=",",1,0),IF(F20="",1,0),IF(H20=",",1,0))</f>
        <v>1</v>
      </c>
    </row>
    <row r="21" spans="1:3" ht="12.75">
      <c r="A21" s="1" t="s">
        <v>70</v>
      </c>
      <c r="C21" s="1" t="s">
        <v>71</v>
      </c>
    </row>
    <row r="22" ht="13.5" thickBot="1"/>
    <row r="23" spans="1:10" ht="13.5" thickBot="1">
      <c r="A23" s="1" t="s">
        <v>72</v>
      </c>
      <c r="B23" s="19"/>
      <c r="C23" s="1" t="s">
        <v>73</v>
      </c>
      <c r="D23" s="19"/>
      <c r="E23" s="1" t="s">
        <v>74</v>
      </c>
      <c r="F23" s="19"/>
      <c r="G23" s="1" t="s">
        <v>75</v>
      </c>
      <c r="J23" s="11">
        <f>SUM(IF(B23=",",1,0),IF(D23=",",1,0),IF(F23="-",1,0))</f>
        <v>0</v>
      </c>
    </row>
    <row r="24" spans="1:10" ht="13.5" thickBot="1">
      <c r="A24" s="1" t="s">
        <v>76</v>
      </c>
      <c r="B24" s="19"/>
      <c r="C24" s="1" t="s">
        <v>77</v>
      </c>
      <c r="J24" s="11">
        <f>IF(B24=",",1,0)</f>
        <v>0</v>
      </c>
    </row>
    <row r="25" ht="13.5" thickBot="1"/>
    <row r="26" spans="1:10" ht="13.5" thickBot="1">
      <c r="A26" s="1" t="s">
        <v>78</v>
      </c>
      <c r="B26" s="19"/>
      <c r="C26" s="1" t="s">
        <v>79</v>
      </c>
      <c r="J26" s="11">
        <f>IF(B26=",",1,0)</f>
        <v>0</v>
      </c>
    </row>
    <row r="28" ht="12.75">
      <c r="A28" s="1" t="s">
        <v>80</v>
      </c>
    </row>
    <row r="30" spans="1:12" ht="12.75">
      <c r="A30" s="1" t="s">
        <v>81</v>
      </c>
      <c r="C30" s="1" t="s">
        <v>82</v>
      </c>
      <c r="G30" s="17"/>
      <c r="J30" s="11">
        <f>SUM(J5,J7,J9,J11,J14,J16,J20,J23,J24,J26)</f>
        <v>5</v>
      </c>
      <c r="K30" s="11">
        <v>21</v>
      </c>
      <c r="L30" s="7"/>
    </row>
    <row r="31" ht="31.5">
      <c r="I31" s="18" t="str">
        <f>IF(J30&gt;19,"5",IF(J30&gt;17,"4",IF(J30&gt;15,"3","2")))</f>
        <v>2</v>
      </c>
    </row>
    <row r="33" ht="31.5">
      <c r="I33" s="18"/>
    </row>
  </sheetData>
  <sheetProtection password="DEF5" sheet="1" objects="1" scenarios="1" selectLockedCells="1"/>
  <mergeCells count="1">
    <mergeCell ref="C3:E3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C. Mironov</dc:creator>
  <cp:keywords/>
  <dc:description/>
  <cp:lastModifiedBy>Mommy</cp:lastModifiedBy>
  <cp:lastPrinted>2004-10-28T19:26:30Z</cp:lastPrinted>
  <dcterms:created xsi:type="dcterms:W3CDTF">2004-10-25T19:15:10Z</dcterms:created>
  <dcterms:modified xsi:type="dcterms:W3CDTF">2006-09-20T17:19:04Z</dcterms:modified>
  <cp:category/>
  <cp:version/>
  <cp:contentType/>
  <cp:contentStatus/>
</cp:coreProperties>
</file>