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xWindow="0" yWindow="45" windowWidth="15195" windowHeight="895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Оценка" sheetId="11" state="hidden" r:id="rId11"/>
  </sheets>
  <definedNames/>
  <calcPr fullCalcOnLoad="1"/>
</workbook>
</file>

<file path=xl/sharedStrings.xml><?xml version="1.0" encoding="utf-8"?>
<sst xmlns="http://schemas.openxmlformats.org/spreadsheetml/2006/main" count="56" uniqueCount="8">
  <si>
    <t>Да-1</t>
  </si>
  <si>
    <t>Вопрос</t>
  </si>
  <si>
    <t>Ответ</t>
  </si>
  <si>
    <t>ВСЕГО</t>
  </si>
  <si>
    <t>ИТОГО</t>
  </si>
  <si>
    <t>Да-1-6</t>
  </si>
  <si>
    <t>Да-1-5</t>
  </si>
  <si>
    <t>Очистка ответов CTRL+ф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</si>
</sst>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6"/>
      <color indexed="16"/>
      <name val="Bookman Old Style"/>
      <family val="1"/>
    </font>
    <font>
      <b/>
      <sz val="16"/>
      <color indexed="12"/>
      <name val="Bookman Old Style"/>
      <family val="1"/>
    </font>
    <font>
      <b/>
      <i/>
      <sz val="16"/>
      <color indexed="12"/>
      <name val="Arial Cyr"/>
      <family val="0"/>
    </font>
    <font>
      <b/>
      <i/>
      <sz val="22"/>
      <color indexed="10"/>
      <name val="Bookman Old Style"/>
      <family val="1"/>
    </font>
    <font>
      <b/>
      <i/>
      <sz val="16"/>
      <color indexed="37"/>
      <name val="Bookman Old Style"/>
      <family val="1"/>
    </font>
    <font>
      <b/>
      <i/>
      <sz val="14"/>
      <color indexed="37"/>
      <name val="Bookman Old Style"/>
      <family val="1"/>
    </font>
    <font>
      <b/>
      <i/>
      <sz val="18"/>
      <color indexed="37"/>
      <name val="Bookman Old Style"/>
      <family val="1"/>
    </font>
    <font>
      <b/>
      <i/>
      <sz val="13"/>
      <color indexed="37"/>
      <name val="Bookman Old Style"/>
      <family val="1"/>
    </font>
    <font>
      <b/>
      <i/>
      <sz val="22"/>
      <color indexed="37"/>
      <name val="Bookman Old Style"/>
      <family val="1"/>
    </font>
    <font>
      <b/>
      <i/>
      <sz val="20"/>
      <color indexed="37"/>
      <name val="Bookman Old Style"/>
      <family val="1"/>
    </font>
    <font>
      <b/>
      <sz val="10"/>
      <name val="Arial Cyr"/>
      <family val="0"/>
    </font>
    <font>
      <b/>
      <i/>
      <sz val="18"/>
      <color indexed="61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16" fontId="0" fillId="0" borderId="0" xfId="0" applyNumberFormat="1" applyAlignment="1">
      <alignment/>
    </xf>
    <xf numFmtId="0" fontId="0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8.jpeg" /><Relationship Id="rId2" Type="http://schemas.openxmlformats.org/officeDocument/2006/relationships/image" Target="../media/image59.jpeg" /><Relationship Id="rId3" Type="http://schemas.openxmlformats.org/officeDocument/2006/relationships/image" Target="../media/image60.jpeg" /><Relationship Id="rId4" Type="http://schemas.openxmlformats.org/officeDocument/2006/relationships/image" Target="../media/image61.jpeg" /><Relationship Id="rId5" Type="http://schemas.openxmlformats.org/officeDocument/2006/relationships/image" Target="../media/image6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Relationship Id="rId3" Type="http://schemas.openxmlformats.org/officeDocument/2006/relationships/image" Target="../media/image17.jpeg" /><Relationship Id="rId4" Type="http://schemas.openxmlformats.org/officeDocument/2006/relationships/image" Target="../media/image18.jpeg" /><Relationship Id="rId5" Type="http://schemas.openxmlformats.org/officeDocument/2006/relationships/image" Target="../media/image19.jpeg" /><Relationship Id="rId6" Type="http://schemas.openxmlformats.org/officeDocument/2006/relationships/image" Target="../media/image2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Relationship Id="rId3" Type="http://schemas.openxmlformats.org/officeDocument/2006/relationships/image" Target="../media/image23.jpeg" /><Relationship Id="rId4" Type="http://schemas.openxmlformats.org/officeDocument/2006/relationships/image" Target="../media/image24.jpeg" /><Relationship Id="rId5" Type="http://schemas.openxmlformats.org/officeDocument/2006/relationships/image" Target="../media/image25.jpeg" /><Relationship Id="rId6" Type="http://schemas.openxmlformats.org/officeDocument/2006/relationships/image" Target="../media/image26.jpeg" /><Relationship Id="rId7" Type="http://schemas.openxmlformats.org/officeDocument/2006/relationships/image" Target="../media/image2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Relationship Id="rId4" Type="http://schemas.openxmlformats.org/officeDocument/2006/relationships/image" Target="../media/image31.jpeg" /><Relationship Id="rId5" Type="http://schemas.openxmlformats.org/officeDocument/2006/relationships/image" Target="../media/image32.jpeg" /><Relationship Id="rId6" Type="http://schemas.openxmlformats.org/officeDocument/2006/relationships/image" Target="../media/image3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Relationship Id="rId3" Type="http://schemas.openxmlformats.org/officeDocument/2006/relationships/image" Target="../media/image36.jpeg" /><Relationship Id="rId4" Type="http://schemas.openxmlformats.org/officeDocument/2006/relationships/image" Target="../media/image37.jpeg" /><Relationship Id="rId5" Type="http://schemas.openxmlformats.org/officeDocument/2006/relationships/image" Target="../media/image38.jpeg" /><Relationship Id="rId6" Type="http://schemas.openxmlformats.org/officeDocument/2006/relationships/image" Target="../media/image39.jpeg" /><Relationship Id="rId7" Type="http://schemas.openxmlformats.org/officeDocument/2006/relationships/image" Target="../media/image4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Relationship Id="rId3" Type="http://schemas.openxmlformats.org/officeDocument/2006/relationships/image" Target="../media/image43.jpeg" /><Relationship Id="rId4" Type="http://schemas.openxmlformats.org/officeDocument/2006/relationships/image" Target="../media/image44.jpeg" /><Relationship Id="rId5" Type="http://schemas.openxmlformats.org/officeDocument/2006/relationships/image" Target="../media/image4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Relationship Id="rId2" Type="http://schemas.openxmlformats.org/officeDocument/2006/relationships/image" Target="../media/image47.jpeg" /><Relationship Id="rId3" Type="http://schemas.openxmlformats.org/officeDocument/2006/relationships/image" Target="../media/image48.jpeg" /><Relationship Id="rId4" Type="http://schemas.openxmlformats.org/officeDocument/2006/relationships/image" Target="../media/image49.jpeg" /><Relationship Id="rId5" Type="http://schemas.openxmlformats.org/officeDocument/2006/relationships/image" Target="../media/image50.jpeg" /><Relationship Id="rId6" Type="http://schemas.openxmlformats.org/officeDocument/2006/relationships/image" Target="../media/image51.jpeg" /><Relationship Id="rId7" Type="http://schemas.openxmlformats.org/officeDocument/2006/relationships/image" Target="../media/image5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Relationship Id="rId3" Type="http://schemas.openxmlformats.org/officeDocument/2006/relationships/image" Target="../media/image55.jpeg" /><Relationship Id="rId4" Type="http://schemas.openxmlformats.org/officeDocument/2006/relationships/image" Target="../media/image56.jpeg" /><Relationship Id="rId5" Type="http://schemas.openxmlformats.org/officeDocument/2006/relationships/image" Target="../media/image5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9525</xdr:rowOff>
    </xdr:from>
    <xdr:to>
      <xdr:col>13</xdr:col>
      <xdr:colOff>619125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71450"/>
          <a:ext cx="8801100" cy="10763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1
</a:t>
          </a:r>
          <a:r>
            <a:rPr lang="en-US" cap="none" sz="16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Вы находитесь дома один. Узнали о приближающемся землетрясе-нии. Определите ваши дальнейшие действия и их очерёдность.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124325" y="1295400"/>
          <a:ext cx="0" cy="4857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152400</xdr:rowOff>
    </xdr:from>
    <xdr:to>
      <xdr:col>10</xdr:col>
      <xdr:colOff>542925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7038975" y="1285875"/>
          <a:ext cx="361950" cy="4857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7</xdr:row>
      <xdr:rowOff>114300</xdr:rowOff>
    </xdr:from>
    <xdr:to>
      <xdr:col>2</xdr:col>
      <xdr:colOff>657225</xdr:colOff>
      <xdr:row>10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362075" y="1247775"/>
          <a:ext cx="666750" cy="5048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11</xdr:row>
      <xdr:rowOff>19050</xdr:rowOff>
    </xdr:from>
    <xdr:to>
      <xdr:col>7</xdr:col>
      <xdr:colOff>66675</xdr:colOff>
      <xdr:row>15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33725" y="1800225"/>
          <a:ext cx="1733550" cy="7620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потушить огонь в печи</a:t>
          </a:r>
        </a:p>
      </xdr:txBody>
    </xdr:sp>
    <xdr:clientData/>
  </xdr:twoCellAnchor>
  <xdr:twoCellAnchor>
    <xdr:from>
      <xdr:col>0</xdr:col>
      <xdr:colOff>247650</xdr:colOff>
      <xdr:row>10</xdr:row>
      <xdr:rowOff>152400</xdr:rowOff>
    </xdr:from>
    <xdr:to>
      <xdr:col>3</xdr:col>
      <xdr:colOff>76200</xdr:colOff>
      <xdr:row>15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7650" y="1771650"/>
          <a:ext cx="1885950" cy="7810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зарыть окна и двери</a:t>
          </a:r>
        </a:p>
      </xdr:txBody>
    </xdr:sp>
    <xdr:clientData/>
  </xdr:twoCellAnchor>
  <xdr:twoCellAnchor>
    <xdr:from>
      <xdr:col>8</xdr:col>
      <xdr:colOff>571500</xdr:colOff>
      <xdr:row>11</xdr:row>
      <xdr:rowOff>28575</xdr:rowOff>
    </xdr:from>
    <xdr:to>
      <xdr:col>12</xdr:col>
      <xdr:colOff>447675</xdr:colOff>
      <xdr:row>15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57900" y="1809750"/>
          <a:ext cx="2619375" cy="7524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отключить электри-чество, газ и воду</a:t>
          </a:r>
        </a:p>
      </xdr:txBody>
    </xdr:sp>
    <xdr:clientData/>
  </xdr:twoCellAnchor>
  <xdr:twoCellAnchor>
    <xdr:from>
      <xdr:col>0</xdr:col>
      <xdr:colOff>523875</xdr:colOff>
      <xdr:row>19</xdr:row>
      <xdr:rowOff>0</xdr:rowOff>
    </xdr:from>
    <xdr:to>
      <xdr:col>4</xdr:col>
      <xdr:colOff>247650</xdr:colOff>
      <xdr:row>25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3875" y="3209925"/>
          <a:ext cx="2466975" cy="10096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позвонить родителям на работу и договориться о месте встречи</a:t>
          </a:r>
        </a:p>
      </xdr:txBody>
    </xdr:sp>
    <xdr:clientData/>
  </xdr:twoCellAnchor>
  <xdr:twoCellAnchor>
    <xdr:from>
      <xdr:col>4</xdr:col>
      <xdr:colOff>666750</xdr:colOff>
      <xdr:row>19</xdr:row>
      <xdr:rowOff>38100</xdr:rowOff>
    </xdr:from>
    <xdr:to>
      <xdr:col>9</xdr:col>
      <xdr:colOff>266700</xdr:colOff>
      <xdr:row>25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409950" y="3248025"/>
          <a:ext cx="3028950" cy="10096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Д
перейти в подвальное помещение или защитное сооружение
</a:t>
          </a:r>
        </a:p>
      </xdr:txBody>
    </xdr:sp>
    <xdr:clientData/>
  </xdr:twoCellAnchor>
  <xdr:twoCellAnchor>
    <xdr:from>
      <xdr:col>7</xdr:col>
      <xdr:colOff>238125</xdr:colOff>
      <xdr:row>7</xdr:row>
      <xdr:rowOff>85725</xdr:rowOff>
    </xdr:from>
    <xdr:to>
      <xdr:col>8</xdr:col>
      <xdr:colOff>200025</xdr:colOff>
      <xdr:row>19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5038725" y="1219200"/>
          <a:ext cx="647700" cy="20574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0</xdr:rowOff>
    </xdr:from>
    <xdr:to>
      <xdr:col>4</xdr:col>
      <xdr:colOff>352425</xdr:colOff>
      <xdr:row>19</xdr:row>
      <xdr:rowOff>38100</xdr:rowOff>
    </xdr:to>
    <xdr:sp>
      <xdr:nvSpPr>
        <xdr:cNvPr id="11" name="Line 11"/>
        <xdr:cNvSpPr>
          <a:spLocks/>
        </xdr:cNvSpPr>
      </xdr:nvSpPr>
      <xdr:spPr>
        <a:xfrm flipH="1">
          <a:off x="2143125" y="1295400"/>
          <a:ext cx="952500" cy="19526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19</xdr:row>
      <xdr:rowOff>76200</xdr:rowOff>
    </xdr:from>
    <xdr:to>
      <xdr:col>14</xdr:col>
      <xdr:colOff>390525</xdr:colOff>
      <xdr:row>25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781800" y="3286125"/>
          <a:ext cx="3209925" cy="9715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Е
покинуть дом, занять место вдали от линий электропередач и зданий</a:t>
          </a:r>
        </a:p>
      </xdr:txBody>
    </xdr:sp>
    <xdr:clientData/>
  </xdr:twoCellAnchor>
  <xdr:twoCellAnchor>
    <xdr:from>
      <xdr:col>12</xdr:col>
      <xdr:colOff>200025</xdr:colOff>
      <xdr:row>7</xdr:row>
      <xdr:rowOff>95250</xdr:rowOff>
    </xdr:from>
    <xdr:to>
      <xdr:col>13</xdr:col>
      <xdr:colOff>676275</xdr:colOff>
      <xdr:row>19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8429625" y="1228725"/>
          <a:ext cx="1162050" cy="20193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28575</xdr:rowOff>
    </xdr:from>
    <xdr:to>
      <xdr:col>12</xdr:col>
      <xdr:colOff>85725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90500"/>
          <a:ext cx="6067425" cy="12858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10
</a:t>
          </a:r>
          <a:r>
            <a:rPr lang="en-US" cap="none" sz="18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Смерч - это атмосферный вихрь, в которм воздух вращаетя со скоростью</a:t>
          </a:r>
        </a:p>
      </xdr:txBody>
    </xdr:sp>
    <xdr:clientData/>
  </xdr:twoCellAnchor>
  <xdr:twoCellAnchor>
    <xdr:from>
      <xdr:col>5</xdr:col>
      <xdr:colOff>495300</xdr:colOff>
      <xdr:row>9</xdr:row>
      <xdr:rowOff>0</xdr:rowOff>
    </xdr:from>
    <xdr:to>
      <xdr:col>5</xdr:col>
      <xdr:colOff>495300</xdr:colOff>
      <xdr:row>13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24300" y="1457325"/>
          <a:ext cx="0" cy="6667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9</xdr:row>
      <xdr:rowOff>0</xdr:rowOff>
    </xdr:from>
    <xdr:to>
      <xdr:col>12</xdr:col>
      <xdr:colOff>409575</xdr:colOff>
      <xdr:row>12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7010400" y="1457325"/>
          <a:ext cx="1628775" cy="6191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0</xdr:rowOff>
    </xdr:from>
    <xdr:to>
      <xdr:col>4</xdr:col>
      <xdr:colOff>180975</xdr:colOff>
      <xdr:row>12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1276350" y="1457325"/>
          <a:ext cx="1647825" cy="6381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19050</xdr:rowOff>
    </xdr:from>
    <xdr:to>
      <xdr:col>7</xdr:col>
      <xdr:colOff>57150</xdr:colOff>
      <xdr:row>21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76525" y="2124075"/>
          <a:ext cx="2181225" cy="12954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400 км/ч</a:t>
          </a:r>
        </a:p>
      </xdr:txBody>
    </xdr:sp>
    <xdr:clientData/>
  </xdr:twoCellAnchor>
  <xdr:twoCellAnchor>
    <xdr:from>
      <xdr:col>0</xdr:col>
      <xdr:colOff>257175</xdr:colOff>
      <xdr:row>12</xdr:row>
      <xdr:rowOff>152400</xdr:rowOff>
    </xdr:from>
    <xdr:to>
      <xdr:col>3</xdr:col>
      <xdr:colOff>266700</xdr:colOff>
      <xdr:row>21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2095500"/>
          <a:ext cx="2066925" cy="1314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200 км/ч</a:t>
          </a:r>
        </a:p>
      </xdr:txBody>
    </xdr:sp>
    <xdr:clientData/>
  </xdr:twoCellAnchor>
  <xdr:twoCellAnchor>
    <xdr:from>
      <xdr:col>7</xdr:col>
      <xdr:colOff>304800</xdr:colOff>
      <xdr:row>13</xdr:row>
      <xdr:rowOff>0</xdr:rowOff>
    </xdr:from>
    <xdr:to>
      <xdr:col>10</xdr:col>
      <xdr:colOff>495300</xdr:colOff>
      <xdr:row>21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05400" y="2105025"/>
          <a:ext cx="2247900" cy="13430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60 м/с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28575</xdr:colOff>
      <xdr:row>21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43800" y="2105025"/>
          <a:ext cx="2085975" cy="1352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200 м/с</a:t>
          </a:r>
        </a:p>
      </xdr:txBody>
    </xdr:sp>
    <xdr:clientData/>
  </xdr:twoCellAnchor>
  <xdr:twoCellAnchor>
    <xdr:from>
      <xdr:col>8</xdr:col>
      <xdr:colOff>400050</xdr:colOff>
      <xdr:row>9</xdr:row>
      <xdr:rowOff>0</xdr:rowOff>
    </xdr:from>
    <xdr:to>
      <xdr:col>8</xdr:col>
      <xdr:colOff>400050</xdr:colOff>
      <xdr:row>12</xdr:row>
      <xdr:rowOff>142875</xdr:rowOff>
    </xdr:to>
    <xdr:sp>
      <xdr:nvSpPr>
        <xdr:cNvPr id="9" name="Line 9"/>
        <xdr:cNvSpPr>
          <a:spLocks/>
        </xdr:cNvSpPr>
      </xdr:nvSpPr>
      <xdr:spPr>
        <a:xfrm>
          <a:off x="5886450" y="1457325"/>
          <a:ext cx="0" cy="6286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14</xdr:col>
      <xdr:colOff>361950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171450"/>
          <a:ext cx="9725025" cy="12477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2
</a:t>
          </a:r>
          <a:r>
            <a:rPr lang="en-US" cap="none" sz="16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Во время землетрясения вы попали под завал в своей квартире на втором этаже пятиэтажного дома. Здание частично разрушено. Выход заблоки-рован. Выберите вариант ваших дальнейших действий и их очерёдность.
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9525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4124325" y="1457325"/>
          <a:ext cx="0" cy="3905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152400</xdr:rowOff>
    </xdr:from>
    <xdr:to>
      <xdr:col>11</xdr:col>
      <xdr:colOff>485775</xdr:colOff>
      <xdr:row>11</xdr:row>
      <xdr:rowOff>142875</xdr:rowOff>
    </xdr:to>
    <xdr:sp>
      <xdr:nvSpPr>
        <xdr:cNvPr id="3" name="Line 3"/>
        <xdr:cNvSpPr>
          <a:spLocks/>
        </xdr:cNvSpPr>
      </xdr:nvSpPr>
      <xdr:spPr>
        <a:xfrm>
          <a:off x="7543800" y="1447800"/>
          <a:ext cx="485775" cy="4762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114300</xdr:rowOff>
    </xdr:from>
    <xdr:to>
      <xdr:col>2</xdr:col>
      <xdr:colOff>390525</xdr:colOff>
      <xdr:row>11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028700" y="1409700"/>
          <a:ext cx="733425" cy="5048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11</xdr:row>
      <xdr:rowOff>133350</xdr:rowOff>
    </xdr:from>
    <xdr:to>
      <xdr:col>7</xdr:col>
      <xdr:colOff>438150</xdr:colOff>
      <xdr:row>17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76575" y="1914525"/>
          <a:ext cx="2162175" cy="9906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найдёте тёплые вещи или одеяло и укроетесь</a:t>
          </a:r>
        </a:p>
      </xdr:txBody>
    </xdr:sp>
    <xdr:clientData/>
  </xdr:twoCellAnchor>
  <xdr:twoCellAnchor>
    <xdr:from>
      <xdr:col>0</xdr:col>
      <xdr:colOff>247650</xdr:colOff>
      <xdr:row>11</xdr:row>
      <xdr:rowOff>152400</xdr:rowOff>
    </xdr:from>
    <xdr:to>
      <xdr:col>3</xdr:col>
      <xdr:colOff>428625</xdr:colOff>
      <xdr:row>17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7650" y="1933575"/>
          <a:ext cx="2238375" cy="9715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попробуете пролезть к оконному проёму</a:t>
          </a:r>
        </a:p>
      </xdr:txBody>
    </xdr:sp>
    <xdr:clientData/>
  </xdr:twoCellAnchor>
  <xdr:twoCellAnchor>
    <xdr:from>
      <xdr:col>9</xdr:col>
      <xdr:colOff>47625</xdr:colOff>
      <xdr:row>12</xdr:row>
      <xdr:rowOff>9525</xdr:rowOff>
    </xdr:from>
    <xdr:to>
      <xdr:col>13</xdr:col>
      <xdr:colOff>504825</xdr:colOff>
      <xdr:row>18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219825" y="1952625"/>
          <a:ext cx="3200400" cy="9715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будете разгребать завал в сторону выхода из помещения</a:t>
          </a:r>
        </a:p>
      </xdr:txBody>
    </xdr:sp>
    <xdr:clientData/>
  </xdr:twoCellAnchor>
  <xdr:twoCellAnchor>
    <xdr:from>
      <xdr:col>1</xdr:col>
      <xdr:colOff>66675</xdr:colOff>
      <xdr:row>21</xdr:row>
      <xdr:rowOff>0</xdr:rowOff>
    </xdr:from>
    <xdr:to>
      <xdr:col>5</xdr:col>
      <xdr:colOff>428625</xdr:colOff>
      <xdr:row>27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2475" y="3533775"/>
          <a:ext cx="3105150" cy="971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будете кричать, звать на помощь, стучать по трубам и плитам
</a:t>
          </a:r>
        </a:p>
      </xdr:txBody>
    </xdr:sp>
    <xdr:clientData/>
  </xdr:twoCellAnchor>
  <xdr:twoCellAnchor>
    <xdr:from>
      <xdr:col>6</xdr:col>
      <xdr:colOff>314325</xdr:colOff>
      <xdr:row>21</xdr:row>
      <xdr:rowOff>0</xdr:rowOff>
    </xdr:from>
    <xdr:to>
      <xdr:col>11</xdr:col>
      <xdr:colOff>180975</xdr:colOff>
      <xdr:row>27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29125" y="3533775"/>
          <a:ext cx="3295650" cy="9715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Д
постараетесь установить подпорки под конструкции над вами</a:t>
          </a:r>
        </a:p>
      </xdr:txBody>
    </xdr:sp>
    <xdr:clientData/>
  </xdr:twoCellAnchor>
  <xdr:twoCellAnchor>
    <xdr:from>
      <xdr:col>7</xdr:col>
      <xdr:colOff>619125</xdr:colOff>
      <xdr:row>8</xdr:row>
      <xdr:rowOff>142875</xdr:rowOff>
    </xdr:from>
    <xdr:to>
      <xdr:col>8</xdr:col>
      <xdr:colOff>523875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5419725" y="1438275"/>
          <a:ext cx="590550" cy="20955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0</xdr:rowOff>
    </xdr:from>
    <xdr:to>
      <xdr:col>4</xdr:col>
      <xdr:colOff>323850</xdr:colOff>
      <xdr:row>21</xdr:row>
      <xdr:rowOff>28575</xdr:rowOff>
    </xdr:to>
    <xdr:sp>
      <xdr:nvSpPr>
        <xdr:cNvPr id="11" name="Line 11"/>
        <xdr:cNvSpPr>
          <a:spLocks/>
        </xdr:cNvSpPr>
      </xdr:nvSpPr>
      <xdr:spPr>
        <a:xfrm flipH="1">
          <a:off x="2657475" y="1457325"/>
          <a:ext cx="409575" cy="21050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9525</xdr:rowOff>
    </xdr:from>
    <xdr:to>
      <xdr:col>12</xdr:col>
      <xdr:colOff>9525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90650" y="171450"/>
          <a:ext cx="6848475" cy="11239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3
</a:t>
          </a:r>
          <a:r>
            <a:rPr lang="en-US" cap="none" sz="18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Самую большую опасность при изврежении вулкана представляют: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4124325" y="1295400"/>
          <a:ext cx="0" cy="6477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438150</xdr:colOff>
      <xdr:row>8</xdr:row>
      <xdr:rowOff>0</xdr:rowOff>
    </xdr:from>
    <xdr:to>
      <xdr:col>10</xdr:col>
      <xdr:colOff>47625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5924550" y="1295400"/>
          <a:ext cx="981075" cy="6477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0</xdr:rowOff>
    </xdr:from>
    <xdr:to>
      <xdr:col>3</xdr:col>
      <xdr:colOff>438150</xdr:colOff>
      <xdr:row>11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362075" y="1295400"/>
          <a:ext cx="1133475" cy="6191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19050</xdr:rowOff>
    </xdr:from>
    <xdr:to>
      <xdr:col>7</xdr:col>
      <xdr:colOff>342900</xdr:colOff>
      <xdr:row>17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86100" y="1962150"/>
          <a:ext cx="2057400" cy="9334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тучи пепла и газов</a:t>
          </a:r>
        </a:p>
      </xdr:txBody>
    </xdr:sp>
    <xdr:clientData/>
  </xdr:twoCellAnchor>
  <xdr:twoCellAnchor>
    <xdr:from>
      <xdr:col>0</xdr:col>
      <xdr:colOff>247650</xdr:colOff>
      <xdr:row>11</xdr:row>
      <xdr:rowOff>152400</xdr:rowOff>
    </xdr:from>
    <xdr:to>
      <xdr:col>3</xdr:col>
      <xdr:colOff>257175</xdr:colOff>
      <xdr:row>17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7650" y="1933575"/>
          <a:ext cx="2066925" cy="9715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раскалённые лавовые потоки</a:t>
          </a:r>
        </a:p>
      </xdr:txBody>
    </xdr:sp>
    <xdr:clientData/>
  </xdr:twoCellAnchor>
  <xdr:twoCellAnchor>
    <xdr:from>
      <xdr:col>9</xdr:col>
      <xdr:colOff>47625</xdr:colOff>
      <xdr:row>12</xdr:row>
      <xdr:rowOff>9525</xdr:rowOff>
    </xdr:from>
    <xdr:to>
      <xdr:col>12</xdr:col>
      <xdr:colOff>371475</xdr:colOff>
      <xdr:row>17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219825" y="1952625"/>
          <a:ext cx="2381250" cy="9525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взрывная волна и разброс обломков</a:t>
          </a:r>
        </a:p>
      </xdr:txBody>
    </xdr:sp>
    <xdr:clientData/>
  </xdr:twoCellAnchor>
  <xdr:twoCellAnchor>
    <xdr:from>
      <xdr:col>1</xdr:col>
      <xdr:colOff>609600</xdr:colOff>
      <xdr:row>21</xdr:row>
      <xdr:rowOff>9525</xdr:rowOff>
    </xdr:from>
    <xdr:to>
      <xdr:col>5</xdr:col>
      <xdr:colOff>333375</xdr:colOff>
      <xdr:row>26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95400" y="3543300"/>
          <a:ext cx="2466975" cy="800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резкие колебания температуры</a:t>
          </a:r>
        </a:p>
      </xdr:txBody>
    </xdr:sp>
    <xdr:clientData/>
  </xdr:twoCellAnchor>
  <xdr:twoCellAnchor>
    <xdr:from>
      <xdr:col>6</xdr:col>
      <xdr:colOff>238125</xdr:colOff>
      <xdr:row>20</xdr:row>
      <xdr:rowOff>142875</xdr:rowOff>
    </xdr:from>
    <xdr:to>
      <xdr:col>9</xdr:col>
      <xdr:colOff>657225</xdr:colOff>
      <xdr:row>25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52925" y="3505200"/>
          <a:ext cx="2476500" cy="8191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Д
палящие лавины</a:t>
          </a:r>
        </a:p>
      </xdr:txBody>
    </xdr:sp>
    <xdr:clientData/>
  </xdr:twoCellAnchor>
  <xdr:twoCellAnchor>
    <xdr:from>
      <xdr:col>7</xdr:col>
      <xdr:colOff>276225</xdr:colOff>
      <xdr:row>8</xdr:row>
      <xdr:rowOff>0</xdr:rowOff>
    </xdr:from>
    <xdr:to>
      <xdr:col>8</xdr:col>
      <xdr:colOff>180975</xdr:colOff>
      <xdr:row>20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5076825" y="1295400"/>
          <a:ext cx="590550" cy="22002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8</xdr:row>
      <xdr:rowOff>0</xdr:rowOff>
    </xdr:from>
    <xdr:to>
      <xdr:col>4</xdr:col>
      <xdr:colOff>323850</xdr:colOff>
      <xdr:row>21</xdr:row>
      <xdr:rowOff>28575</xdr:rowOff>
    </xdr:to>
    <xdr:sp>
      <xdr:nvSpPr>
        <xdr:cNvPr id="11" name="Line 11"/>
        <xdr:cNvSpPr>
          <a:spLocks/>
        </xdr:cNvSpPr>
      </xdr:nvSpPr>
      <xdr:spPr>
        <a:xfrm flipH="1">
          <a:off x="2657475" y="1295400"/>
          <a:ext cx="409575" cy="22669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14</xdr:col>
      <xdr:colOff>228600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71450"/>
          <a:ext cx="9601200" cy="12858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4
</a:t>
          </a:r>
          <a:r>
            <a:rPr lang="en-US" cap="none" sz="16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Проживая в селеопасном районе, находясь дома вы услышали сообщение об угрозе схода селя. У вас 30 минут. Выберите из предлагаемых вариантов ваши дальнейшие действия и определите их очерёдность.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4124325" y="1457325"/>
          <a:ext cx="0" cy="4857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0</xdr:rowOff>
    </xdr:from>
    <xdr:to>
      <xdr:col>10</xdr:col>
      <xdr:colOff>542925</xdr:colOff>
      <xdr:row>11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7077075" y="1457325"/>
          <a:ext cx="333375" cy="4762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9</xdr:row>
      <xdr:rowOff>9525</xdr:rowOff>
    </xdr:from>
    <xdr:to>
      <xdr:col>1</xdr:col>
      <xdr:colOff>352425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609600" y="1466850"/>
          <a:ext cx="428625" cy="4857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19050</xdr:rowOff>
    </xdr:from>
    <xdr:to>
      <xdr:col>7</xdr:col>
      <xdr:colOff>342900</xdr:colOff>
      <xdr:row>16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86100" y="1962150"/>
          <a:ext cx="2057400" cy="7524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закроете все двери и окна</a:t>
          </a:r>
        </a:p>
      </xdr:txBody>
    </xdr:sp>
    <xdr:clientData/>
  </xdr:twoCellAnchor>
  <xdr:twoCellAnchor>
    <xdr:from>
      <xdr:col>0</xdr:col>
      <xdr:colOff>247650</xdr:colOff>
      <xdr:row>11</xdr:row>
      <xdr:rowOff>152400</xdr:rowOff>
    </xdr:from>
    <xdr:to>
      <xdr:col>3</xdr:col>
      <xdr:colOff>257175</xdr:colOff>
      <xdr:row>16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7650" y="1933575"/>
          <a:ext cx="2066925" cy="800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укроетесь в погребе</a:t>
          </a:r>
        </a:p>
      </xdr:txBody>
    </xdr:sp>
    <xdr:clientData/>
  </xdr:twoCellAnchor>
  <xdr:twoCellAnchor>
    <xdr:from>
      <xdr:col>8</xdr:col>
      <xdr:colOff>371475</xdr:colOff>
      <xdr:row>12</xdr:row>
      <xdr:rowOff>28575</xdr:rowOff>
    </xdr:from>
    <xdr:to>
      <xdr:col>12</xdr:col>
      <xdr:colOff>371475</xdr:colOff>
      <xdr:row>16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57875" y="1971675"/>
          <a:ext cx="2743200" cy="7429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предупредите соседей об угрозе селя</a:t>
          </a:r>
        </a:p>
      </xdr:txBody>
    </xdr:sp>
    <xdr:clientData/>
  </xdr:twoCellAnchor>
  <xdr:twoCellAnchor>
    <xdr:from>
      <xdr:col>0</xdr:col>
      <xdr:colOff>523875</xdr:colOff>
      <xdr:row>19</xdr:row>
      <xdr:rowOff>114300</xdr:rowOff>
    </xdr:from>
    <xdr:to>
      <xdr:col>4</xdr:col>
      <xdr:colOff>247650</xdr:colOff>
      <xdr:row>25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3875" y="3314700"/>
          <a:ext cx="2466975" cy="10191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выйдите из дома и направитесь в безопасное место</a:t>
          </a:r>
        </a:p>
      </xdr:txBody>
    </xdr:sp>
    <xdr:clientData/>
  </xdr:twoCellAnchor>
  <xdr:twoCellAnchor>
    <xdr:from>
      <xdr:col>4</xdr:col>
      <xdr:colOff>666750</xdr:colOff>
      <xdr:row>19</xdr:row>
      <xdr:rowOff>114300</xdr:rowOff>
    </xdr:from>
    <xdr:to>
      <xdr:col>9</xdr:col>
      <xdr:colOff>266700</xdr:colOff>
      <xdr:row>25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409950" y="3314700"/>
          <a:ext cx="3028950" cy="10191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Д
плотно закроете вентиляционные и другие отверстия
</a:t>
          </a:r>
        </a:p>
      </xdr:txBody>
    </xdr:sp>
    <xdr:clientData/>
  </xdr:twoCellAnchor>
  <xdr:twoCellAnchor>
    <xdr:from>
      <xdr:col>7</xdr:col>
      <xdr:colOff>485775</xdr:colOff>
      <xdr:row>9</xdr:row>
      <xdr:rowOff>0</xdr:rowOff>
    </xdr:from>
    <xdr:to>
      <xdr:col>8</xdr:col>
      <xdr:colOff>180975</xdr:colOff>
      <xdr:row>19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5286375" y="1457325"/>
          <a:ext cx="381000" cy="18002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581025</xdr:colOff>
      <xdr:row>9</xdr:row>
      <xdr:rowOff>0</xdr:rowOff>
    </xdr:from>
    <xdr:to>
      <xdr:col>4</xdr:col>
      <xdr:colOff>352425</xdr:colOff>
      <xdr:row>19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2638425" y="1457325"/>
          <a:ext cx="457200" cy="18383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19</xdr:row>
      <xdr:rowOff>142875</xdr:rowOff>
    </xdr:from>
    <xdr:to>
      <xdr:col>14</xdr:col>
      <xdr:colOff>590550</xdr:colOff>
      <xdr:row>25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781800" y="3343275"/>
          <a:ext cx="3409950" cy="9810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Е
будете выходить на склон горы, находящийся на селе-безопасном направлении</a:t>
          </a:r>
        </a:p>
      </xdr:txBody>
    </xdr:sp>
    <xdr:clientData/>
  </xdr:twoCellAnchor>
  <xdr:twoCellAnchor>
    <xdr:from>
      <xdr:col>12</xdr:col>
      <xdr:colOff>180975</xdr:colOff>
      <xdr:row>9</xdr:row>
      <xdr:rowOff>0</xdr:rowOff>
    </xdr:from>
    <xdr:to>
      <xdr:col>14</xdr:col>
      <xdr:colOff>47625</xdr:colOff>
      <xdr:row>19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8410575" y="1457325"/>
          <a:ext cx="1238250" cy="18669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14</xdr:col>
      <xdr:colOff>361950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61925"/>
          <a:ext cx="9820275" cy="1466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5
</a:t>
          </a:r>
          <a:r>
            <a:rPr lang="en-US" cap="none" sz="16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Во время прохождения лавиноопасного участка в горах вы с группой туристов увидели внезапный сход снежной лавины. Опасность попадания в лавину велика. Выберите из предложенных вариантов ваши дальнейшие действия и их очерёдность.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800600" y="1619250"/>
          <a:ext cx="0" cy="4857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0</xdr:rowOff>
    </xdr:from>
    <xdr:to>
      <xdr:col>11</xdr:col>
      <xdr:colOff>561975</xdr:colOff>
      <xdr:row>13</xdr:row>
      <xdr:rowOff>19050</xdr:rowOff>
    </xdr:to>
    <xdr:sp>
      <xdr:nvSpPr>
        <xdr:cNvPr id="3" name="Line 3"/>
        <xdr:cNvSpPr>
          <a:spLocks/>
        </xdr:cNvSpPr>
      </xdr:nvSpPr>
      <xdr:spPr>
        <a:xfrm>
          <a:off x="7620000" y="1619250"/>
          <a:ext cx="485775" cy="5048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0</xdr:rowOff>
    </xdr:from>
    <xdr:to>
      <xdr:col>2</xdr:col>
      <xdr:colOff>390525</xdr:colOff>
      <xdr:row>12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362075" y="1619250"/>
          <a:ext cx="400050" cy="4572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19050</xdr:rowOff>
    </xdr:from>
    <xdr:to>
      <xdr:col>9</xdr:col>
      <xdr:colOff>285750</xdr:colOff>
      <xdr:row>17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43275" y="2124075"/>
          <a:ext cx="3114675" cy="7715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Б
</a:t>
          </a:r>
          <a:r>
            <a:rPr lang="en-US" cap="none" sz="13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при помощи верёвок закре-питесь за большие камни</a:t>
          </a:r>
        </a:p>
      </xdr:txBody>
    </xdr:sp>
    <xdr:clientData/>
  </xdr:twoCellAnchor>
  <xdr:twoCellAnchor>
    <xdr:from>
      <xdr:col>0</xdr:col>
      <xdr:colOff>85725</xdr:colOff>
      <xdr:row>12</xdr:row>
      <xdr:rowOff>152400</xdr:rowOff>
    </xdr:from>
    <xdr:to>
      <xdr:col>4</xdr:col>
      <xdr:colOff>95250</xdr:colOff>
      <xdr:row>17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725" y="2095500"/>
          <a:ext cx="2752725" cy="7810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укроетесь за скалой или её выступом</a:t>
          </a:r>
        </a:p>
      </xdr:txBody>
    </xdr:sp>
    <xdr:clientData/>
  </xdr:twoCellAnchor>
  <xdr:twoCellAnchor>
    <xdr:from>
      <xdr:col>10</xdr:col>
      <xdr:colOff>247650</xdr:colOff>
      <xdr:row>13</xdr:row>
      <xdr:rowOff>0</xdr:rowOff>
    </xdr:from>
    <xdr:to>
      <xdr:col>15</xdr:col>
      <xdr:colOff>85725</xdr:colOff>
      <xdr:row>18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05650" y="2105025"/>
          <a:ext cx="3267075" cy="8096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В
</a:t>
          </a:r>
          <a:r>
            <a:rPr lang="en-US" cap="none" sz="13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ляжите и прижмётесь к земле, закрыв голову руками</a:t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5</xdr:col>
      <xdr:colOff>333375</xdr:colOff>
      <xdr:row>27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2875" y="3543300"/>
          <a:ext cx="3619500" cy="10096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быстро начнёте организованный выход из лавиноопасного участка</a:t>
          </a:r>
        </a:p>
      </xdr:txBody>
    </xdr:sp>
    <xdr:clientData/>
  </xdr:twoCellAnchor>
  <xdr:twoCellAnchor>
    <xdr:from>
      <xdr:col>6</xdr:col>
      <xdr:colOff>0</xdr:colOff>
      <xdr:row>20</xdr:row>
      <xdr:rowOff>142875</xdr:rowOff>
    </xdr:from>
    <xdr:to>
      <xdr:col>12</xdr:col>
      <xdr:colOff>581025</xdr:colOff>
      <xdr:row>27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114800" y="3505200"/>
          <a:ext cx="4695825" cy="10191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Д
разделитесь на несколько групп, каж-дая из которых начнёт самосто-ятельно спускаться в долину</a:t>
          </a:r>
        </a:p>
      </xdr:txBody>
    </xdr:sp>
    <xdr:clientData/>
  </xdr:twoCellAnchor>
  <xdr:twoCellAnchor>
    <xdr:from>
      <xdr:col>9</xdr:col>
      <xdr:colOff>400050</xdr:colOff>
      <xdr:row>10</xdr:row>
      <xdr:rowOff>0</xdr:rowOff>
    </xdr:from>
    <xdr:to>
      <xdr:col>10</xdr:col>
      <xdr:colOff>304800</xdr:colOff>
      <xdr:row>20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6572250" y="1619250"/>
          <a:ext cx="590550" cy="18383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0</xdr:rowOff>
    </xdr:from>
    <xdr:to>
      <xdr:col>5</xdr:col>
      <xdr:colOff>19050</xdr:colOff>
      <xdr:row>21</xdr:row>
      <xdr:rowOff>28575</xdr:rowOff>
    </xdr:to>
    <xdr:sp>
      <xdr:nvSpPr>
        <xdr:cNvPr id="11" name="Line 11"/>
        <xdr:cNvSpPr>
          <a:spLocks/>
        </xdr:cNvSpPr>
      </xdr:nvSpPr>
      <xdr:spPr>
        <a:xfrm flipH="1">
          <a:off x="2657475" y="1619250"/>
          <a:ext cx="790575" cy="19431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0</xdr:rowOff>
    </xdr:from>
    <xdr:to>
      <xdr:col>13</xdr:col>
      <xdr:colOff>104775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5850" y="161925"/>
          <a:ext cx="7934325" cy="1133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6
</a:t>
          </a:r>
          <a:r>
            <a:rPr lang="en-US" cap="none" sz="18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Назовите наиболее безопасные места в случае схода оползней, селей, обвалов, лавин.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4124325" y="1295400"/>
          <a:ext cx="0" cy="6477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8</xdr:row>
      <xdr:rowOff>9525</xdr:rowOff>
    </xdr:from>
    <xdr:to>
      <xdr:col>10</xdr:col>
      <xdr:colOff>390525</xdr:colOff>
      <xdr:row>11</xdr:row>
      <xdr:rowOff>142875</xdr:rowOff>
    </xdr:to>
    <xdr:sp>
      <xdr:nvSpPr>
        <xdr:cNvPr id="3" name="Line 3"/>
        <xdr:cNvSpPr>
          <a:spLocks/>
        </xdr:cNvSpPr>
      </xdr:nvSpPr>
      <xdr:spPr>
        <a:xfrm>
          <a:off x="6915150" y="1304925"/>
          <a:ext cx="333375" cy="6191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0</xdr:rowOff>
    </xdr:from>
    <xdr:to>
      <xdr:col>2</xdr:col>
      <xdr:colOff>590550</xdr:colOff>
      <xdr:row>11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362075" y="1295400"/>
          <a:ext cx="600075" cy="6191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11</xdr:row>
      <xdr:rowOff>142875</xdr:rowOff>
    </xdr:from>
    <xdr:to>
      <xdr:col>7</xdr:col>
      <xdr:colOff>342900</xdr:colOff>
      <xdr:row>18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86100" y="1924050"/>
          <a:ext cx="2057400" cy="10191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ущелья и выемки между горами</a:t>
          </a:r>
        </a:p>
      </xdr:txBody>
    </xdr:sp>
    <xdr:clientData/>
  </xdr:twoCellAnchor>
  <xdr:twoCellAnchor>
    <xdr:from>
      <xdr:col>0</xdr:col>
      <xdr:colOff>247650</xdr:colOff>
      <xdr:row>11</xdr:row>
      <xdr:rowOff>152400</xdr:rowOff>
    </xdr:from>
    <xdr:to>
      <xdr:col>3</xdr:col>
      <xdr:colOff>257175</xdr:colOff>
      <xdr:row>17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7650" y="1933575"/>
          <a:ext cx="2066925" cy="9715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большие деревья с толстыми стволами</a:t>
          </a:r>
        </a:p>
      </xdr:txBody>
    </xdr:sp>
    <xdr:clientData/>
  </xdr:twoCellAnchor>
  <xdr:twoCellAnchor>
    <xdr:from>
      <xdr:col>8</xdr:col>
      <xdr:colOff>371475</xdr:colOff>
      <xdr:row>11</xdr:row>
      <xdr:rowOff>114300</xdr:rowOff>
    </xdr:from>
    <xdr:to>
      <xdr:col>12</xdr:col>
      <xdr:colOff>333375</xdr:colOff>
      <xdr:row>18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57875" y="1895475"/>
          <a:ext cx="2705100" cy="1047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склоны гор, где оползневые процессы не очень интенсивны</a:t>
          </a:r>
        </a:p>
      </xdr:txBody>
    </xdr:sp>
    <xdr:clientData/>
  </xdr:twoCellAnchor>
  <xdr:twoCellAnchor>
    <xdr:from>
      <xdr:col>0</xdr:col>
      <xdr:colOff>219075</xdr:colOff>
      <xdr:row>21</xdr:row>
      <xdr:rowOff>19050</xdr:rowOff>
    </xdr:from>
    <xdr:to>
      <xdr:col>3</xdr:col>
      <xdr:colOff>619125</xdr:colOff>
      <xdr:row>27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9075" y="3552825"/>
          <a:ext cx="2457450" cy="10096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большие камни, за которыми можно укрыться</a:t>
          </a:r>
        </a:p>
      </xdr:txBody>
    </xdr:sp>
    <xdr:clientData/>
  </xdr:twoCellAnchor>
  <xdr:twoCellAnchor>
    <xdr:from>
      <xdr:col>4</xdr:col>
      <xdr:colOff>180975</xdr:colOff>
      <xdr:row>21</xdr:row>
      <xdr:rowOff>9525</xdr:rowOff>
    </xdr:from>
    <xdr:to>
      <xdr:col>9</xdr:col>
      <xdr:colOff>361950</xdr:colOff>
      <xdr:row>27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24175" y="3543300"/>
          <a:ext cx="3609975" cy="9810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Д
</a:t>
          </a:r>
          <a:r>
            <a:rPr lang="en-US" cap="none" sz="13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возвышенности, расположенные с противоположной стороны селеопасного направления</a:t>
          </a:r>
          <a:r>
            <a:rPr lang="en-US" cap="none" sz="14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
</a:t>
          </a:r>
        </a:p>
      </xdr:txBody>
    </xdr:sp>
    <xdr:clientData/>
  </xdr:twoCellAnchor>
  <xdr:twoCellAnchor>
    <xdr:from>
      <xdr:col>7</xdr:col>
      <xdr:colOff>590550</xdr:colOff>
      <xdr:row>8</xdr:row>
      <xdr:rowOff>0</xdr:rowOff>
    </xdr:from>
    <xdr:to>
      <xdr:col>8</xdr:col>
      <xdr:colOff>66675</xdr:colOff>
      <xdr:row>20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5391150" y="1295400"/>
          <a:ext cx="161925" cy="22193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8</xdr:row>
      <xdr:rowOff>0</xdr:rowOff>
    </xdr:from>
    <xdr:to>
      <xdr:col>4</xdr:col>
      <xdr:colOff>457200</xdr:colOff>
      <xdr:row>21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2324100" y="1295400"/>
          <a:ext cx="876300" cy="22574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571500</xdr:colOff>
      <xdr:row>21</xdr:row>
      <xdr:rowOff>28575</xdr:rowOff>
    </xdr:from>
    <xdr:to>
      <xdr:col>14</xdr:col>
      <xdr:colOff>542925</xdr:colOff>
      <xdr:row>27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743700" y="3562350"/>
          <a:ext cx="3400425" cy="9715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Е
склоны гор и возвышен-ностей, не расположенные к оползневому процессу</a:t>
          </a:r>
        </a:p>
      </xdr:txBody>
    </xdr:sp>
    <xdr:clientData/>
  </xdr:twoCellAnchor>
  <xdr:twoCellAnchor>
    <xdr:from>
      <xdr:col>12</xdr:col>
      <xdr:colOff>285750</xdr:colOff>
      <xdr:row>8</xdr:row>
      <xdr:rowOff>0</xdr:rowOff>
    </xdr:from>
    <xdr:to>
      <xdr:col>13</xdr:col>
      <xdr:colOff>571500</xdr:colOff>
      <xdr:row>21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8515350" y="1295400"/>
          <a:ext cx="971550" cy="22669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</xdr:row>
      <xdr:rowOff>28575</xdr:rowOff>
    </xdr:from>
    <xdr:to>
      <xdr:col>11</xdr:col>
      <xdr:colOff>400050</xdr:colOff>
      <xdr:row>10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190500"/>
          <a:ext cx="6067425" cy="14859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7
</a:t>
          </a:r>
          <a:r>
            <a:rPr lang="en-US" cap="none" sz="22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Чем страшен ураган?</a:t>
          </a:r>
        </a:p>
      </xdr:txBody>
    </xdr:sp>
    <xdr:clientData/>
  </xdr:twoCellAnchor>
  <xdr:twoCellAnchor>
    <xdr:from>
      <xdr:col>5</xdr:col>
      <xdr:colOff>495300</xdr:colOff>
      <xdr:row>10</xdr:row>
      <xdr:rowOff>66675</xdr:rowOff>
    </xdr:from>
    <xdr:to>
      <xdr:col>5</xdr:col>
      <xdr:colOff>495300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24300" y="1685925"/>
          <a:ext cx="0" cy="7620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10</xdr:row>
      <xdr:rowOff>57150</xdr:rowOff>
    </xdr:from>
    <xdr:to>
      <xdr:col>12</xdr:col>
      <xdr:colOff>409575</xdr:colOff>
      <xdr:row>14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7591425" y="1676400"/>
          <a:ext cx="1047750" cy="7239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10</xdr:row>
      <xdr:rowOff>47625</xdr:rowOff>
    </xdr:from>
    <xdr:to>
      <xdr:col>3</xdr:col>
      <xdr:colOff>161925</xdr:colOff>
      <xdr:row>14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1276350" y="1666875"/>
          <a:ext cx="942975" cy="7524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14</xdr:row>
      <xdr:rowOff>152400</xdr:rowOff>
    </xdr:from>
    <xdr:to>
      <xdr:col>7</xdr:col>
      <xdr:colOff>57150</xdr:colOff>
      <xdr:row>25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76525" y="2419350"/>
          <a:ext cx="2181225" cy="16287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вихревыми вращающимися воздушными потоками</a:t>
          </a:r>
        </a:p>
      </xdr:txBody>
    </xdr:sp>
    <xdr:clientData/>
  </xdr:twoCellAnchor>
  <xdr:twoCellAnchor>
    <xdr:from>
      <xdr:col>0</xdr:col>
      <xdr:colOff>257175</xdr:colOff>
      <xdr:row>14</xdr:row>
      <xdr:rowOff>152400</xdr:rowOff>
    </xdr:from>
    <xdr:to>
      <xdr:col>3</xdr:col>
      <xdr:colOff>266700</xdr:colOff>
      <xdr:row>24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2419350"/>
          <a:ext cx="2066925" cy="16192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мощными волнами, обрушивающимися на побережье</a:t>
          </a:r>
        </a:p>
      </xdr:txBody>
    </xdr:sp>
    <xdr:clientData/>
  </xdr:twoCellAnchor>
  <xdr:twoCellAnchor>
    <xdr:from>
      <xdr:col>7</xdr:col>
      <xdr:colOff>304800</xdr:colOff>
      <xdr:row>15</xdr:row>
      <xdr:rowOff>0</xdr:rowOff>
    </xdr:from>
    <xdr:to>
      <xdr:col>10</xdr:col>
      <xdr:colOff>495300</xdr:colOff>
      <xdr:row>25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05400" y="2428875"/>
          <a:ext cx="2247900" cy="16383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катастрофичес-кими ливнями и наводнениями</a:t>
          </a:r>
        </a:p>
      </xdr:txBody>
    </xdr:sp>
    <xdr:clientData/>
  </xdr:twoCellAnchor>
  <xdr:twoCellAnchor>
    <xdr:from>
      <xdr:col>11</xdr:col>
      <xdr:colOff>409575</xdr:colOff>
      <xdr:row>15</xdr:row>
      <xdr:rowOff>0</xdr:rowOff>
    </xdr:from>
    <xdr:to>
      <xdr:col>14</xdr:col>
      <xdr:colOff>600075</xdr:colOff>
      <xdr:row>25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953375" y="2428875"/>
          <a:ext cx="2247900" cy="1628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метательным действием скоростного напора</a:t>
          </a:r>
        </a:p>
      </xdr:txBody>
    </xdr:sp>
    <xdr:clientData/>
  </xdr:twoCellAnchor>
  <xdr:twoCellAnchor>
    <xdr:from>
      <xdr:col>8</xdr:col>
      <xdr:colOff>400050</xdr:colOff>
      <xdr:row>10</xdr:row>
      <xdr:rowOff>28575</xdr:rowOff>
    </xdr:from>
    <xdr:to>
      <xdr:col>8</xdr:col>
      <xdr:colOff>400050</xdr:colOff>
      <xdr:row>14</xdr:row>
      <xdr:rowOff>142875</xdr:rowOff>
    </xdr:to>
    <xdr:sp>
      <xdr:nvSpPr>
        <xdr:cNvPr id="9" name="Line 9"/>
        <xdr:cNvSpPr>
          <a:spLocks/>
        </xdr:cNvSpPr>
      </xdr:nvSpPr>
      <xdr:spPr>
        <a:xfrm>
          <a:off x="5886450" y="1647825"/>
          <a:ext cx="0" cy="7620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19050</xdr:rowOff>
    </xdr:from>
    <xdr:to>
      <xdr:col>12</xdr:col>
      <xdr:colOff>666750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62075" y="180975"/>
          <a:ext cx="7534275" cy="11144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8
</a:t>
          </a:r>
          <a:r>
            <a:rPr lang="en-US" cap="none" sz="20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Безопасными и естественными укрытиями на улице во время урагана являются: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323850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124325" y="1295400"/>
          <a:ext cx="314325" cy="6477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8</xdr:row>
      <xdr:rowOff>0</xdr:rowOff>
    </xdr:from>
    <xdr:to>
      <xdr:col>10</xdr:col>
      <xdr:colOff>133350</xdr:colOff>
      <xdr:row>11</xdr:row>
      <xdr:rowOff>123825</xdr:rowOff>
    </xdr:to>
    <xdr:sp>
      <xdr:nvSpPr>
        <xdr:cNvPr id="3" name="Line 3"/>
        <xdr:cNvSpPr>
          <a:spLocks/>
        </xdr:cNvSpPr>
      </xdr:nvSpPr>
      <xdr:spPr>
        <a:xfrm>
          <a:off x="6924675" y="1295400"/>
          <a:ext cx="66675" cy="6096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0</xdr:rowOff>
    </xdr:from>
    <xdr:to>
      <xdr:col>3</xdr:col>
      <xdr:colOff>438150</xdr:colOff>
      <xdr:row>11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362075" y="1295400"/>
          <a:ext cx="1133475" cy="6191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11</xdr:row>
      <xdr:rowOff>142875</xdr:rowOff>
    </xdr:from>
    <xdr:to>
      <xdr:col>7</xdr:col>
      <xdr:colOff>342900</xdr:colOff>
      <xdr:row>15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86100" y="1924050"/>
          <a:ext cx="2057400" cy="6572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ров</a:t>
          </a:r>
        </a:p>
      </xdr:txBody>
    </xdr:sp>
    <xdr:clientData/>
  </xdr:twoCellAnchor>
  <xdr:twoCellAnchor>
    <xdr:from>
      <xdr:col>0</xdr:col>
      <xdr:colOff>247650</xdr:colOff>
      <xdr:row>11</xdr:row>
      <xdr:rowOff>152400</xdr:rowOff>
    </xdr:from>
    <xdr:to>
      <xdr:col>3</xdr:col>
      <xdr:colOff>257175</xdr:colOff>
      <xdr:row>15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7650" y="1933575"/>
          <a:ext cx="2066925" cy="638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овраг</a:t>
          </a:r>
        </a:p>
      </xdr:txBody>
    </xdr:sp>
    <xdr:clientData/>
  </xdr:twoCellAnchor>
  <xdr:twoCellAnchor>
    <xdr:from>
      <xdr:col>8</xdr:col>
      <xdr:colOff>476250</xdr:colOff>
      <xdr:row>11</xdr:row>
      <xdr:rowOff>123825</xdr:rowOff>
    </xdr:from>
    <xdr:to>
      <xdr:col>12</xdr:col>
      <xdr:colOff>0</xdr:colOff>
      <xdr:row>15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62650" y="1905000"/>
          <a:ext cx="2266950" cy="666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большие деревья</a:t>
          </a:r>
        </a:p>
      </xdr:txBody>
    </xdr:sp>
    <xdr:clientData/>
  </xdr:twoCellAnchor>
  <xdr:twoCellAnchor>
    <xdr:from>
      <xdr:col>0</xdr:col>
      <xdr:colOff>219075</xdr:colOff>
      <xdr:row>20</xdr:row>
      <xdr:rowOff>19050</xdr:rowOff>
    </xdr:from>
    <xdr:to>
      <xdr:col>3</xdr:col>
      <xdr:colOff>619125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9075" y="3390900"/>
          <a:ext cx="2457450" cy="7905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крупные камни</a:t>
          </a:r>
        </a:p>
      </xdr:txBody>
    </xdr:sp>
    <xdr:clientData/>
  </xdr:twoCellAnchor>
  <xdr:twoCellAnchor>
    <xdr:from>
      <xdr:col>5</xdr:col>
      <xdr:colOff>400050</xdr:colOff>
      <xdr:row>20</xdr:row>
      <xdr:rowOff>19050</xdr:rowOff>
    </xdr:from>
    <xdr:to>
      <xdr:col>9</xdr:col>
      <xdr:colOff>171450</xdr:colOff>
      <xdr:row>24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29050" y="3390900"/>
          <a:ext cx="2514600" cy="7715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Д
канава
</a:t>
          </a:r>
        </a:p>
      </xdr:txBody>
    </xdr:sp>
    <xdr:clientData/>
  </xdr:twoCellAnchor>
  <xdr:twoCellAnchor>
    <xdr:from>
      <xdr:col>7</xdr:col>
      <xdr:colOff>676275</xdr:colOff>
      <xdr:row>8</xdr:row>
      <xdr:rowOff>0</xdr:rowOff>
    </xdr:from>
    <xdr:to>
      <xdr:col>8</xdr:col>
      <xdr:colOff>47625</xdr:colOff>
      <xdr:row>19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5476875" y="1295400"/>
          <a:ext cx="57150" cy="20478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4</xdr:col>
      <xdr:colOff>495300</xdr:colOff>
      <xdr:row>19</xdr:row>
      <xdr:rowOff>142875</xdr:rowOff>
    </xdr:to>
    <xdr:sp>
      <xdr:nvSpPr>
        <xdr:cNvPr id="11" name="Line 11"/>
        <xdr:cNvSpPr>
          <a:spLocks/>
        </xdr:cNvSpPr>
      </xdr:nvSpPr>
      <xdr:spPr>
        <a:xfrm flipH="1">
          <a:off x="2066925" y="1295400"/>
          <a:ext cx="1171575" cy="20574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647700</xdr:colOff>
      <xdr:row>20</xdr:row>
      <xdr:rowOff>28575</xdr:rowOff>
    </xdr:from>
    <xdr:to>
      <xdr:col>14</xdr:col>
      <xdr:colOff>361950</xdr:colOff>
      <xdr:row>25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505700" y="3400425"/>
          <a:ext cx="2457450" cy="800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Е
лёгкие деревянные постройки</a:t>
          </a:r>
        </a:p>
      </xdr:txBody>
    </xdr:sp>
    <xdr:clientData/>
  </xdr:twoCellAnchor>
  <xdr:twoCellAnchor>
    <xdr:from>
      <xdr:col>11</xdr:col>
      <xdr:colOff>561975</xdr:colOff>
      <xdr:row>8</xdr:row>
      <xdr:rowOff>0</xdr:rowOff>
    </xdr:from>
    <xdr:to>
      <xdr:col>13</xdr:col>
      <xdr:colOff>333375</xdr:colOff>
      <xdr:row>20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8105775" y="1295400"/>
          <a:ext cx="1143000" cy="21240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28575</xdr:rowOff>
    </xdr:from>
    <xdr:to>
      <xdr:col>12</xdr:col>
      <xdr:colOff>85725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90500"/>
          <a:ext cx="6067425" cy="12858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Bookman Old Style"/>
              <a:ea typeface="Bookman Old Style"/>
              <a:cs typeface="Bookman Old Style"/>
            </a:rPr>
            <a:t>Вопрос 9
</a:t>
          </a:r>
          <a:r>
            <a:rPr lang="en-US" cap="none" sz="1800" b="1" i="1" u="none" baseline="0">
              <a:solidFill>
                <a:srgbClr val="800000"/>
              </a:solidFill>
              <a:latin typeface="Bookman Old Style"/>
              <a:ea typeface="Bookman Old Style"/>
              <a:cs typeface="Bookman Old Style"/>
            </a:rPr>
            <a:t>Какое из перечисленных последствий урагана всегда вторично?</a:t>
          </a:r>
        </a:p>
      </xdr:txBody>
    </xdr:sp>
    <xdr:clientData/>
  </xdr:twoCellAnchor>
  <xdr:twoCellAnchor>
    <xdr:from>
      <xdr:col>5</xdr:col>
      <xdr:colOff>495300</xdr:colOff>
      <xdr:row>9</xdr:row>
      <xdr:rowOff>0</xdr:rowOff>
    </xdr:from>
    <xdr:to>
      <xdr:col>5</xdr:col>
      <xdr:colOff>495300</xdr:colOff>
      <xdr:row>13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24300" y="1457325"/>
          <a:ext cx="0" cy="6667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9</xdr:row>
      <xdr:rowOff>0</xdr:rowOff>
    </xdr:from>
    <xdr:to>
      <xdr:col>12</xdr:col>
      <xdr:colOff>409575</xdr:colOff>
      <xdr:row>12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7010400" y="1457325"/>
          <a:ext cx="1628775" cy="6191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0</xdr:rowOff>
    </xdr:from>
    <xdr:to>
      <xdr:col>4</xdr:col>
      <xdr:colOff>180975</xdr:colOff>
      <xdr:row>12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1276350" y="1457325"/>
          <a:ext cx="1647825" cy="6381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19050</xdr:rowOff>
    </xdr:from>
    <xdr:to>
      <xdr:col>7</xdr:col>
      <xdr:colOff>57150</xdr:colOff>
      <xdr:row>21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76525" y="2124075"/>
          <a:ext cx="2181225" cy="12954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Б
разрушение зданий, линий электропередач</a:t>
          </a:r>
        </a:p>
      </xdr:txBody>
    </xdr:sp>
    <xdr:clientData/>
  </xdr:twoCellAnchor>
  <xdr:twoCellAnchor>
    <xdr:from>
      <xdr:col>0</xdr:col>
      <xdr:colOff>257175</xdr:colOff>
      <xdr:row>12</xdr:row>
      <xdr:rowOff>152400</xdr:rowOff>
    </xdr:from>
    <xdr:to>
      <xdr:col>3</xdr:col>
      <xdr:colOff>266700</xdr:colOff>
      <xdr:row>21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2095500"/>
          <a:ext cx="2066925" cy="1314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А
эпидемии</a:t>
          </a:r>
        </a:p>
      </xdr:txBody>
    </xdr:sp>
    <xdr:clientData/>
  </xdr:twoCellAnchor>
  <xdr:twoCellAnchor>
    <xdr:from>
      <xdr:col>7</xdr:col>
      <xdr:colOff>304800</xdr:colOff>
      <xdr:row>13</xdr:row>
      <xdr:rowOff>0</xdr:rowOff>
    </xdr:from>
    <xdr:to>
      <xdr:col>10</xdr:col>
      <xdr:colOff>495300</xdr:colOff>
      <xdr:row>21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05400" y="2105025"/>
          <a:ext cx="2247900" cy="13430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В
пожары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28575</xdr:colOff>
      <xdr:row>21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43800" y="2105025"/>
          <a:ext cx="2085975" cy="1352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800000"/>
              </a:solidFill>
            </a:rPr>
            <a:t>Г
аварии на производстве</a:t>
          </a:r>
        </a:p>
      </xdr:txBody>
    </xdr:sp>
    <xdr:clientData/>
  </xdr:twoCellAnchor>
  <xdr:twoCellAnchor>
    <xdr:from>
      <xdr:col>8</xdr:col>
      <xdr:colOff>400050</xdr:colOff>
      <xdr:row>9</xdr:row>
      <xdr:rowOff>0</xdr:rowOff>
    </xdr:from>
    <xdr:to>
      <xdr:col>8</xdr:col>
      <xdr:colOff>400050</xdr:colOff>
      <xdr:row>12</xdr:row>
      <xdr:rowOff>142875</xdr:rowOff>
    </xdr:to>
    <xdr:sp>
      <xdr:nvSpPr>
        <xdr:cNvPr id="9" name="Line 9"/>
        <xdr:cNvSpPr>
          <a:spLocks/>
        </xdr:cNvSpPr>
      </xdr:nvSpPr>
      <xdr:spPr>
        <a:xfrm>
          <a:off x="5886450" y="1457325"/>
          <a:ext cx="0" cy="6286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B3:O30"/>
  <sheetViews>
    <sheetView showGridLines="0" showRowColHeaders="0" showOutlineSymbols="0" workbookViewId="0" topLeftCell="A1">
      <selection activeCell="M28" sqref="M28"/>
    </sheetView>
  </sheetViews>
  <sheetFormatPr defaultColWidth="9.00390625" defaultRowHeight="12.75"/>
  <sheetData>
    <row r="3" ht="12.75">
      <c r="O3" s="1"/>
    </row>
    <row r="15" ht="12.75">
      <c r="G15" s="2"/>
    </row>
    <row r="17" ht="13.5" thickBot="1"/>
    <row r="18" spans="2:12" ht="21.75" thickBot="1" thickTop="1">
      <c r="B18" s="19" t="s">
        <v>5</v>
      </c>
      <c r="C18" s="4"/>
      <c r="F18" s="19" t="s">
        <v>5</v>
      </c>
      <c r="G18" s="4"/>
      <c r="K18" s="19" t="s">
        <v>5</v>
      </c>
      <c r="L18" s="4"/>
    </row>
    <row r="19" ht="13.5" thickTop="1"/>
    <row r="27" ht="13.5" thickBot="1"/>
    <row r="28" spans="2:13" ht="21.75" thickBot="1" thickTop="1">
      <c r="B28" s="19" t="s">
        <v>5</v>
      </c>
      <c r="C28" s="5"/>
      <c r="D28" s="6"/>
      <c r="G28" s="19" t="s">
        <v>5</v>
      </c>
      <c r="H28" s="4"/>
      <c r="I28" s="6"/>
      <c r="K28" s="1"/>
      <c r="L28" s="19" t="s">
        <v>5</v>
      </c>
      <c r="M28" s="4"/>
    </row>
    <row r="29" spans="3:11" ht="13.5" thickTop="1">
      <c r="C29" s="8"/>
      <c r="K29" s="1"/>
    </row>
    <row r="30" spans="3:11" ht="20.25">
      <c r="C30" s="21" t="str">
        <f>IF(C28+H28+M28+C18+G18+L18=0,"Расставьте порядок действий",IF(C28+H28+M28+C18+G18+L18&gt;21,"Проверьте порядок действий","Переходите к другому вопросу"))</f>
        <v>Расставьте порядок действий</v>
      </c>
      <c r="D30" s="21"/>
      <c r="E30" s="21"/>
      <c r="F30" s="21"/>
      <c r="G30" s="21"/>
      <c r="H30" s="21"/>
      <c r="I30" s="21"/>
      <c r="J30" s="21"/>
      <c r="K30" s="21"/>
    </row>
  </sheetData>
  <sheetProtection password="C90F" sheet="1" objects="1" scenarios="1" selectLockedCells="1"/>
  <mergeCells count="1">
    <mergeCell ref="C30:K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1"/>
  <dimension ref="B3:O26"/>
  <sheetViews>
    <sheetView showGridLines="0" showRowColHeaders="0" tabSelected="1" showOutlineSymbols="0" workbookViewId="0" topLeftCell="A1">
      <selection activeCell="M24" sqref="M24"/>
    </sheetView>
  </sheetViews>
  <sheetFormatPr defaultColWidth="9.00390625" defaultRowHeight="12.75"/>
  <sheetData>
    <row r="3" ht="12.75">
      <c r="O3" s="1"/>
    </row>
    <row r="17" ht="12.75">
      <c r="G17" s="2"/>
    </row>
    <row r="23" ht="13.5" thickBot="1"/>
    <row r="24" spans="2:13" ht="21.75" thickBot="1" thickTop="1">
      <c r="B24" s="3" t="s">
        <v>0</v>
      </c>
      <c r="C24" s="5"/>
      <c r="D24" s="6"/>
      <c r="E24" s="3" t="s">
        <v>0</v>
      </c>
      <c r="F24" s="4"/>
      <c r="H24" s="1"/>
      <c r="I24" s="7" t="s">
        <v>0</v>
      </c>
      <c r="J24" s="4"/>
      <c r="K24" s="1"/>
      <c r="L24" s="7" t="s">
        <v>0</v>
      </c>
      <c r="M24" s="4"/>
    </row>
    <row r="25" spans="3:11" ht="13.5" thickTop="1">
      <c r="C25" s="8"/>
      <c r="K25" s="1"/>
    </row>
    <row r="26" spans="3:13" ht="20.25">
      <c r="C26" s="21" t="str">
        <f>IF(C24+F24+J24+M24=0,"Выберите нужный ответ",IF(C24+F24+J24+M24&gt;1,"Ответ должен быть один","Переходите к другому вопросу"))</f>
        <v>Выберите нужный ответ</v>
      </c>
      <c r="D26" s="21"/>
      <c r="E26" s="21"/>
      <c r="F26" s="21"/>
      <c r="G26" s="21"/>
      <c r="H26" s="21"/>
      <c r="I26" s="21"/>
      <c r="J26" s="21"/>
      <c r="K26" s="21"/>
      <c r="M26" s="9"/>
    </row>
  </sheetData>
  <sheetProtection password="C90F" sheet="1" objects="1" scenarios="1" selectLockedCells="1"/>
  <mergeCells count="1">
    <mergeCell ref="C26:K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B18" sqref="B18"/>
    </sheetView>
  </sheetViews>
  <sheetFormatPr defaultColWidth="9.00390625" defaultRowHeight="12.75"/>
  <sheetData>
    <row r="1" spans="2:7" ht="12.75">
      <c r="B1" s="22" t="s">
        <v>1</v>
      </c>
      <c r="C1" s="23" t="s">
        <v>2</v>
      </c>
      <c r="D1" s="24"/>
      <c r="E1" s="24"/>
      <c r="F1" s="24"/>
      <c r="G1" s="24"/>
    </row>
    <row r="2" spans="2:7" ht="12.75">
      <c r="B2" s="22"/>
      <c r="C2" s="10">
        <v>1</v>
      </c>
      <c r="D2" s="10">
        <v>2</v>
      </c>
      <c r="E2" s="10">
        <v>3</v>
      </c>
      <c r="F2" s="18">
        <v>4</v>
      </c>
      <c r="G2" s="18">
        <v>5</v>
      </c>
    </row>
    <row r="3" spans="2:7" ht="12.75">
      <c r="B3" s="11">
        <v>1</v>
      </c>
      <c r="C3" s="12">
        <f>1!L18</f>
        <v>0</v>
      </c>
      <c r="D3" s="13">
        <f>1!G18</f>
        <v>0</v>
      </c>
      <c r="E3" s="13">
        <f>1!M28</f>
        <v>0</v>
      </c>
      <c r="F3" s="13"/>
      <c r="G3" s="13"/>
    </row>
    <row r="4" spans="2:7" ht="12.75">
      <c r="B4" s="11">
        <v>2</v>
      </c>
      <c r="C4" s="12">
        <f>2!K29</f>
        <v>0</v>
      </c>
      <c r="D4" s="13">
        <f>2!G20</f>
        <v>0</v>
      </c>
      <c r="E4" s="13">
        <f>2!C29</f>
        <v>0</v>
      </c>
      <c r="F4" s="13"/>
      <c r="G4" s="13"/>
    </row>
    <row r="5" spans="2:7" ht="12.75">
      <c r="B5" s="11">
        <v>3</v>
      </c>
      <c r="C5" s="12">
        <f>3!G20</f>
        <v>0</v>
      </c>
      <c r="D5" s="13"/>
      <c r="E5" s="13"/>
      <c r="F5" s="13"/>
      <c r="G5" s="13"/>
    </row>
    <row r="6" spans="2:7" ht="12.75">
      <c r="B6" s="11">
        <v>4</v>
      </c>
      <c r="C6" s="12">
        <f>4!C28</f>
        <v>0</v>
      </c>
      <c r="D6" s="13">
        <f>4!K19</f>
        <v>0</v>
      </c>
      <c r="E6" s="13">
        <f>4!M28</f>
        <v>0</v>
      </c>
      <c r="F6" s="13"/>
      <c r="G6" s="13"/>
    </row>
    <row r="7" spans="2:7" ht="12.75">
      <c r="B7" s="11">
        <v>5</v>
      </c>
      <c r="C7" s="12">
        <f>5!C20</f>
        <v>0</v>
      </c>
      <c r="D7" s="13">
        <f>5!N20</f>
        <v>0</v>
      </c>
      <c r="E7" s="13"/>
      <c r="F7" s="13"/>
      <c r="G7" s="13"/>
    </row>
    <row r="8" spans="2:7" ht="12.75">
      <c r="B8" s="11">
        <v>6</v>
      </c>
      <c r="C8" s="12">
        <f>6!$G$29</f>
        <v>0</v>
      </c>
      <c r="D8" s="13">
        <f>6!$M$29</f>
        <v>0</v>
      </c>
      <c r="E8" s="13"/>
      <c r="F8" s="13"/>
      <c r="G8" s="13"/>
    </row>
    <row r="9" spans="2:7" ht="12.75">
      <c r="B9" s="11">
        <v>7</v>
      </c>
      <c r="C9" s="12">
        <f>7!C27</f>
        <v>0</v>
      </c>
      <c r="D9" s="13">
        <f>7!J27</f>
        <v>0</v>
      </c>
      <c r="E9" s="13">
        <f>7!N27</f>
        <v>0</v>
      </c>
      <c r="F9" s="13"/>
      <c r="G9" s="13"/>
    </row>
    <row r="10" spans="2:7" ht="12.75">
      <c r="B10" s="11">
        <v>8</v>
      </c>
      <c r="C10" s="12">
        <f>8!C18</f>
        <v>0</v>
      </c>
      <c r="D10" s="13">
        <f>8!G18</f>
        <v>0</v>
      </c>
      <c r="E10" s="13">
        <f>8!G27</f>
        <v>0</v>
      </c>
      <c r="F10" s="13"/>
      <c r="G10" s="13"/>
    </row>
    <row r="11" spans="2:7" ht="12.75">
      <c r="B11" s="11">
        <v>9</v>
      </c>
      <c r="C11" s="12">
        <f>9!C24</f>
        <v>0</v>
      </c>
      <c r="D11" s="13"/>
      <c r="E11" s="13"/>
      <c r="F11" s="13"/>
      <c r="G11" s="13"/>
    </row>
    <row r="12" spans="2:7" ht="12.75">
      <c r="B12" s="11">
        <v>10</v>
      </c>
      <c r="C12" s="12">
        <f>'10'!F24</f>
        <v>0</v>
      </c>
      <c r="D12" s="13"/>
      <c r="E12" s="13"/>
      <c r="F12" s="13"/>
      <c r="G12" s="13"/>
    </row>
    <row r="13" spans="2:7" ht="12.75">
      <c r="B13" s="11" t="s">
        <v>3</v>
      </c>
      <c r="C13" s="12">
        <f>SUM(C3:C12)</f>
        <v>0</v>
      </c>
      <c r="D13" s="12">
        <f>SUM(D3:D12)</f>
        <v>0</v>
      </c>
      <c r="E13" s="17">
        <f>SUM(E3:E12)</f>
        <v>0</v>
      </c>
      <c r="F13" s="17">
        <f>SUM(F3:F12)</f>
        <v>0</v>
      </c>
      <c r="G13" s="17">
        <f>SUM(G3:G12)</f>
        <v>0</v>
      </c>
    </row>
    <row r="14" spans="2:3" ht="12.75">
      <c r="B14" s="14"/>
      <c r="C14" s="15"/>
    </row>
    <row r="15" spans="2:5" ht="27">
      <c r="B15" s="14"/>
      <c r="C15" s="16" t="s">
        <v>4</v>
      </c>
      <c r="E15" s="16">
        <f>C13+D13+E13+F13+G13</f>
        <v>0</v>
      </c>
    </row>
    <row r="17" ht="12.75">
      <c r="B17" t="s">
        <v>7</v>
      </c>
    </row>
  </sheetData>
  <mergeCells count="2">
    <mergeCell ref="B1:B2"/>
    <mergeCell ref="C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B3:O31"/>
  <sheetViews>
    <sheetView showGridLines="0" showRowColHeaders="0" showOutlineSymbols="0" workbookViewId="0" topLeftCell="A2">
      <selection activeCell="K29" sqref="K29"/>
    </sheetView>
  </sheetViews>
  <sheetFormatPr defaultColWidth="9.00390625" defaultRowHeight="12.75"/>
  <sheetData>
    <row r="3" ht="12.75">
      <c r="O3" s="1"/>
    </row>
    <row r="16" ht="12.75">
      <c r="G16" s="2"/>
    </row>
    <row r="19" ht="13.5" thickBot="1"/>
    <row r="20" spans="2:12" ht="21.75" thickBot="1" thickTop="1">
      <c r="B20" s="19" t="s">
        <v>5</v>
      </c>
      <c r="C20" s="4"/>
      <c r="F20" s="19" t="s">
        <v>5</v>
      </c>
      <c r="G20" s="4"/>
      <c r="K20" s="19" t="s">
        <v>5</v>
      </c>
      <c r="L20" s="4"/>
    </row>
    <row r="21" ht="13.5" thickTop="1"/>
    <row r="28" ht="13.5" thickBot="1"/>
    <row r="29" spans="2:12" ht="21.75" thickBot="1" thickTop="1">
      <c r="B29" s="19" t="s">
        <v>5</v>
      </c>
      <c r="C29" s="5"/>
      <c r="D29" s="6"/>
      <c r="F29" s="19"/>
      <c r="G29" s="20"/>
      <c r="H29" s="1"/>
      <c r="J29" s="19" t="s">
        <v>5</v>
      </c>
      <c r="K29" s="5"/>
      <c r="L29" s="6"/>
    </row>
    <row r="30" spans="3:11" ht="13.5" thickTop="1">
      <c r="C30" s="8"/>
      <c r="K30" s="8"/>
    </row>
    <row r="31" spans="3:11" ht="20.25">
      <c r="C31" s="21" t="str">
        <f>IF(C29+G29+K29+C20+G20+L20=0,"Расставьте порядок действий",IF(C29+G29+K29+C20+G20+L20&gt;15,"Проверьте порядок действий","Переходите к другому вопросу"))</f>
        <v>Расставьте порядок действий</v>
      </c>
      <c r="D31" s="21"/>
      <c r="E31" s="21"/>
      <c r="F31" s="21"/>
      <c r="G31" s="21"/>
      <c r="H31" s="21"/>
      <c r="I31" s="21"/>
      <c r="J31" s="21"/>
      <c r="K31" s="21"/>
    </row>
  </sheetData>
  <sheetProtection password="C90F" sheet="1" objects="1" scenarios="1" selectLockedCells="1"/>
  <mergeCells count="1">
    <mergeCell ref="C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B3:O30"/>
  <sheetViews>
    <sheetView showGridLines="0" showRowColHeaders="0" showOutlineSymbols="0" workbookViewId="0" topLeftCell="A1">
      <selection activeCell="I28" sqref="I28"/>
    </sheetView>
  </sheetViews>
  <sheetFormatPr defaultColWidth="9.00390625" defaultRowHeight="12.75"/>
  <sheetData>
    <row r="3" ht="12.75">
      <c r="O3" s="1"/>
    </row>
    <row r="16" ht="12.75">
      <c r="G16" s="2"/>
    </row>
    <row r="19" ht="13.5" thickBot="1"/>
    <row r="20" spans="2:12" ht="21.75" thickBot="1" thickTop="1">
      <c r="B20" s="3" t="s">
        <v>0</v>
      </c>
      <c r="C20" s="4"/>
      <c r="F20" s="3" t="s">
        <v>0</v>
      </c>
      <c r="G20" s="4"/>
      <c r="K20" s="3" t="s">
        <v>0</v>
      </c>
      <c r="L20" s="4"/>
    </row>
    <row r="21" ht="13.5" thickTop="1"/>
    <row r="27" ht="13.5" thickBot="1"/>
    <row r="28" spans="3:11" ht="21.75" thickBot="1" thickTop="1">
      <c r="C28" s="1"/>
      <c r="D28" s="3" t="s">
        <v>0</v>
      </c>
      <c r="E28" s="4"/>
      <c r="H28" s="7" t="s">
        <v>0</v>
      </c>
      <c r="I28" s="4"/>
      <c r="K28" s="1"/>
    </row>
    <row r="29" spans="3:11" ht="13.5" thickTop="1">
      <c r="C29" s="1"/>
      <c r="K29" s="1"/>
    </row>
    <row r="30" spans="3:11" ht="20.25">
      <c r="C30" s="21" t="str">
        <f>IF(E28+C20+I28+G20+L20=0,"Выберите нужный ответ",IF(E28+C20+I28+G20+L20&gt;1,"Ответ должен быть один","Переходите к другому вопросу"))</f>
        <v>Выберите нужный ответ</v>
      </c>
      <c r="D30" s="21"/>
      <c r="E30" s="21"/>
      <c r="F30" s="21"/>
      <c r="G30" s="21"/>
      <c r="H30" s="21"/>
      <c r="I30" s="21"/>
      <c r="J30" s="21"/>
      <c r="K30" s="21"/>
    </row>
  </sheetData>
  <sheetProtection password="C90F" sheet="1" objects="1" scenarios="1" selectLockedCells="1"/>
  <mergeCells count="1">
    <mergeCell ref="C30:K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3:O30"/>
  <sheetViews>
    <sheetView showGridLines="0" showRowColHeaders="0" showOutlineSymbols="0" workbookViewId="0" topLeftCell="A1">
      <selection activeCell="M28" sqref="M28"/>
    </sheetView>
  </sheetViews>
  <sheetFormatPr defaultColWidth="9.00390625" defaultRowHeight="12.75"/>
  <sheetData>
    <row r="3" ht="12.75">
      <c r="O3" s="1"/>
    </row>
    <row r="16" ht="12.75">
      <c r="G16" s="2"/>
    </row>
    <row r="18" ht="13.5" thickBot="1"/>
    <row r="19" spans="2:11" ht="21.75" thickBot="1" thickTop="1">
      <c r="B19" s="19" t="s">
        <v>5</v>
      </c>
      <c r="C19" s="4"/>
      <c r="F19" s="19" t="s">
        <v>5</v>
      </c>
      <c r="G19" s="4"/>
      <c r="J19" s="19" t="s">
        <v>5</v>
      </c>
      <c r="K19" s="4"/>
    </row>
    <row r="20" ht="13.5" thickTop="1"/>
    <row r="27" ht="13.5" thickBot="1"/>
    <row r="28" spans="2:13" ht="21.75" thickBot="1" thickTop="1">
      <c r="B28" s="19" t="s">
        <v>5</v>
      </c>
      <c r="C28" s="5"/>
      <c r="D28" s="6"/>
      <c r="F28" s="19" t="s">
        <v>5</v>
      </c>
      <c r="G28" s="4"/>
      <c r="H28" s="6"/>
      <c r="K28" s="1"/>
      <c r="L28" s="19" t="s">
        <v>5</v>
      </c>
      <c r="M28" s="4"/>
    </row>
    <row r="29" spans="3:11" ht="13.5" thickTop="1">
      <c r="C29" s="8"/>
      <c r="K29" s="1"/>
    </row>
    <row r="30" spans="3:11" ht="20.25">
      <c r="C30" s="21" t="str">
        <f>IF(C28+G28+M28+C19+G19+K19=0,"Расставьте порядок действий",IF(C28+G28+M28+C19+G19+K19&gt;21,"Проверьте порядок действий","Переходите к другому вопросу"))</f>
        <v>Расставьте порядок действий</v>
      </c>
      <c r="D30" s="21"/>
      <c r="E30" s="21"/>
      <c r="F30" s="21"/>
      <c r="G30" s="21"/>
      <c r="H30" s="21"/>
      <c r="I30" s="21"/>
      <c r="J30" s="21"/>
      <c r="K30" s="21"/>
    </row>
  </sheetData>
  <sheetProtection password="C90F" sheet="1" objects="1" scenarios="1" selectLockedCells="1"/>
  <mergeCells count="1">
    <mergeCell ref="C30:K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/>
  <dimension ref="B3:O31"/>
  <sheetViews>
    <sheetView showGridLines="0" showRowColHeaders="0" showOutlineSymbols="0" workbookViewId="0" topLeftCell="A1">
      <selection activeCell="J29" sqref="J29"/>
    </sheetView>
  </sheetViews>
  <sheetFormatPr defaultColWidth="9.00390625" defaultRowHeight="12.75"/>
  <sheetData>
    <row r="3" ht="12.75">
      <c r="O3" s="1"/>
    </row>
    <row r="17" ht="12.75">
      <c r="G17" s="2"/>
    </row>
    <row r="19" ht="13.5" thickBot="1"/>
    <row r="20" spans="2:14" ht="21.75" thickBot="1" thickTop="1">
      <c r="B20" s="19" t="s">
        <v>6</v>
      </c>
      <c r="C20" s="4"/>
      <c r="G20" s="19" t="s">
        <v>6</v>
      </c>
      <c r="H20" s="4"/>
      <c r="M20" s="19" t="s">
        <v>6</v>
      </c>
      <c r="N20" s="4"/>
    </row>
    <row r="21" ht="13.5" thickTop="1"/>
    <row r="28" ht="13.5" thickBot="1"/>
    <row r="29" spans="2:11" ht="21.75" thickBot="1" thickTop="1">
      <c r="B29" s="19" t="s">
        <v>6</v>
      </c>
      <c r="C29" s="5"/>
      <c r="D29" s="6"/>
      <c r="F29" s="3"/>
      <c r="G29" s="20"/>
      <c r="H29" s="1"/>
      <c r="I29" s="19" t="s">
        <v>6</v>
      </c>
      <c r="J29" s="4"/>
      <c r="K29" s="6"/>
    </row>
    <row r="30" spans="3:11" ht="13.5" thickTop="1">
      <c r="C30" s="8"/>
      <c r="K30" s="1"/>
    </row>
    <row r="31" spans="3:11" ht="20.25">
      <c r="C31" s="21" t="str">
        <f>IF(C29+J29+C20+H20+N20=0,"Выберите нужный ответ",IF(C29+J29+C20+H20+N20&gt;15,"Проверьте порядок действий","Переходите к другому вопросу"))</f>
        <v>Выберите нужный ответ</v>
      </c>
      <c r="D31" s="21"/>
      <c r="E31" s="21"/>
      <c r="F31" s="21"/>
      <c r="G31" s="21"/>
      <c r="H31" s="21"/>
      <c r="I31" s="21"/>
      <c r="J31" s="21"/>
      <c r="K31" s="21"/>
    </row>
  </sheetData>
  <sheetProtection password="C90F" sheet="1" objects="1" scenarios="1" selectLockedCells="1"/>
  <mergeCells count="1">
    <mergeCell ref="C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"/>
  <dimension ref="B3:O31"/>
  <sheetViews>
    <sheetView showGridLines="0" showRowColHeaders="0" showOutlineSymbols="0" workbookViewId="0" topLeftCell="A1">
      <selection activeCell="M29" sqref="M29"/>
    </sheetView>
  </sheetViews>
  <sheetFormatPr defaultColWidth="9.00390625" defaultRowHeight="12.75"/>
  <sheetData>
    <row r="3" ht="12.75">
      <c r="O3" s="1"/>
    </row>
    <row r="16" ht="12.75">
      <c r="G16" s="2"/>
    </row>
    <row r="19" ht="13.5" thickBot="1"/>
    <row r="20" spans="2:11" ht="21.75" thickBot="1" thickTop="1">
      <c r="B20" s="3" t="s">
        <v>0</v>
      </c>
      <c r="C20" s="4"/>
      <c r="F20" s="3" t="s">
        <v>0</v>
      </c>
      <c r="G20" s="4"/>
      <c r="J20" s="3" t="s">
        <v>0</v>
      </c>
      <c r="K20" s="4"/>
    </row>
    <row r="21" ht="13.5" thickTop="1"/>
    <row r="28" ht="13.5" thickBot="1"/>
    <row r="29" spans="2:13" ht="21.75" thickBot="1" thickTop="1">
      <c r="B29" s="3" t="s">
        <v>0</v>
      </c>
      <c r="C29" s="5"/>
      <c r="D29" s="6"/>
      <c r="F29" s="3" t="s">
        <v>0</v>
      </c>
      <c r="G29" s="4"/>
      <c r="H29" s="6"/>
      <c r="K29" s="1"/>
      <c r="L29" s="7" t="s">
        <v>0</v>
      </c>
      <c r="M29" s="4"/>
    </row>
    <row r="30" spans="3:11" ht="13.5" thickTop="1">
      <c r="C30" s="8"/>
      <c r="K30" s="1"/>
    </row>
    <row r="31" spans="3:11" ht="20.25">
      <c r="C31" s="21" t="str">
        <f>IF(C29+G29+M29+C20+G20+K20=0,"Выберите нужные ответы",IF(C29+G29+M29+C20+G20+K20&gt;6,"Ответов не должно быть больше 6","Переходите к другому вопросу"))</f>
        <v>Выберите нужные ответы</v>
      </c>
      <c r="D31" s="21"/>
      <c r="E31" s="21"/>
      <c r="F31" s="21"/>
      <c r="G31" s="21"/>
      <c r="H31" s="21"/>
      <c r="I31" s="21"/>
      <c r="J31" s="21"/>
      <c r="K31" s="21"/>
    </row>
  </sheetData>
  <sheetProtection password="C90F" sheet="1" objects="1" scenarios="1" selectLockedCells="1"/>
  <mergeCells count="1">
    <mergeCell ref="C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8"/>
  <dimension ref="B3:O29"/>
  <sheetViews>
    <sheetView showGridLines="0" showRowColHeaders="0" showOutlineSymbols="0" workbookViewId="0" topLeftCell="A1">
      <selection activeCell="N27" sqref="N27"/>
    </sheetView>
  </sheetViews>
  <sheetFormatPr defaultColWidth="9.00390625" defaultRowHeight="12.75"/>
  <sheetData>
    <row r="3" ht="12.75">
      <c r="O3" s="1"/>
    </row>
    <row r="19" ht="12.75">
      <c r="G19" s="2"/>
    </row>
    <row r="26" ht="13.5" thickBot="1"/>
    <row r="27" spans="2:14" ht="21.75" thickBot="1" thickTop="1">
      <c r="B27" s="3" t="s">
        <v>0</v>
      </c>
      <c r="C27" s="5"/>
      <c r="D27" s="6"/>
      <c r="E27" s="3" t="s">
        <v>0</v>
      </c>
      <c r="F27" s="4"/>
      <c r="H27" s="1"/>
      <c r="I27" s="7" t="s">
        <v>0</v>
      </c>
      <c r="J27" s="4"/>
      <c r="K27" s="1"/>
      <c r="L27" s="1"/>
      <c r="M27" s="7" t="s">
        <v>0</v>
      </c>
      <c r="N27" s="4"/>
    </row>
    <row r="28" spans="3:11" ht="13.5" thickTop="1">
      <c r="C28" s="8"/>
      <c r="K28" s="1"/>
    </row>
    <row r="29" spans="3:11" ht="20.25">
      <c r="C29" s="21" t="str">
        <f>IF(C27+F27+J27+N27=0,"Выберите нужные ответы",IF(C27+F27+J27+N27&gt;4,"Ответ должено быть не больше 4","Переходите к другому вопросу"))</f>
        <v>Выберите нужные ответы</v>
      </c>
      <c r="D29" s="21"/>
      <c r="E29" s="21"/>
      <c r="F29" s="21"/>
      <c r="G29" s="21"/>
      <c r="H29" s="21"/>
      <c r="I29" s="21"/>
      <c r="J29" s="21"/>
      <c r="K29" s="21"/>
    </row>
  </sheetData>
  <sheetProtection password="C90F" sheet="1" objects="1" scenarios="1" selectLockedCells="1"/>
  <mergeCells count="1">
    <mergeCell ref="C29:K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9"/>
  <dimension ref="B3:O29"/>
  <sheetViews>
    <sheetView showGridLines="0" showRowColHeaders="0" showOutlineSymbols="0" workbookViewId="0" topLeftCell="A1">
      <selection activeCell="K27" sqref="K27"/>
    </sheetView>
  </sheetViews>
  <sheetFormatPr defaultColWidth="9.00390625" defaultRowHeight="12.75"/>
  <sheetData>
    <row r="3" ht="12.75">
      <c r="O3" s="1"/>
    </row>
    <row r="16" ht="12.75">
      <c r="G16" s="2"/>
    </row>
    <row r="17" ht="13.5" thickBot="1"/>
    <row r="18" spans="2:11" ht="21.75" thickBot="1" thickTop="1">
      <c r="B18" s="3" t="s">
        <v>0</v>
      </c>
      <c r="C18" s="4"/>
      <c r="F18" s="3" t="s">
        <v>0</v>
      </c>
      <c r="G18" s="4"/>
      <c r="J18" s="3" t="s">
        <v>0</v>
      </c>
      <c r="K18" s="4"/>
    </row>
    <row r="19" ht="13.5" thickTop="1"/>
    <row r="26" ht="13.5" thickBot="1"/>
    <row r="27" spans="2:12" ht="21.75" thickBot="1" thickTop="1">
      <c r="B27" s="3" t="s">
        <v>0</v>
      </c>
      <c r="C27" s="5"/>
      <c r="D27" s="6"/>
      <c r="F27" s="3" t="s">
        <v>0</v>
      </c>
      <c r="G27" s="4"/>
      <c r="H27" s="6"/>
      <c r="J27" s="7" t="s">
        <v>0</v>
      </c>
      <c r="K27" s="5"/>
      <c r="L27" s="6"/>
    </row>
    <row r="28" spans="3:11" ht="13.5" thickTop="1">
      <c r="C28" s="8"/>
      <c r="K28" s="8"/>
    </row>
    <row r="29" spans="3:11" ht="20.25">
      <c r="C29" s="21" t="str">
        <f>IF(C27+G27+K27+C18+G18+K18=0,"Выберите нужные ответы",IF(C27+G27+K27+C18+G18+K18&gt;6,"Ответов должно быть не больше 6","Переходите к другому вопросу"))</f>
        <v>Выберите нужные ответы</v>
      </c>
      <c r="D29" s="21"/>
      <c r="E29" s="21"/>
      <c r="F29" s="21"/>
      <c r="G29" s="21"/>
      <c r="H29" s="21"/>
      <c r="I29" s="21"/>
      <c r="J29" s="21"/>
      <c r="K29" s="21"/>
    </row>
  </sheetData>
  <sheetProtection password="C90F" sheet="1" objects="1" scenarios="1" selectLockedCells="1"/>
  <mergeCells count="1">
    <mergeCell ref="C29:K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"/>
  <dimension ref="B3:O26"/>
  <sheetViews>
    <sheetView showGridLines="0" showRowColHeaders="0" showOutlineSymbols="0" workbookViewId="0" topLeftCell="A1">
      <selection activeCell="M24" sqref="M24"/>
    </sheetView>
  </sheetViews>
  <sheetFormatPr defaultColWidth="9.00390625" defaultRowHeight="12.75"/>
  <sheetData>
    <row r="3" ht="12.75">
      <c r="O3" s="1"/>
    </row>
    <row r="17" ht="12.75">
      <c r="G17" s="2"/>
    </row>
    <row r="23" ht="13.5" thickBot="1"/>
    <row r="24" spans="2:13" ht="21.75" thickBot="1" thickTop="1">
      <c r="B24" s="3" t="s">
        <v>0</v>
      </c>
      <c r="C24" s="5"/>
      <c r="D24" s="6"/>
      <c r="E24" s="3" t="s">
        <v>0</v>
      </c>
      <c r="F24" s="4"/>
      <c r="H24" s="1"/>
      <c r="I24" s="7" t="s">
        <v>0</v>
      </c>
      <c r="J24" s="4"/>
      <c r="K24" s="1"/>
      <c r="L24" s="7" t="s">
        <v>0</v>
      </c>
      <c r="M24" s="4"/>
    </row>
    <row r="25" spans="3:11" ht="13.5" thickTop="1">
      <c r="C25" s="8"/>
      <c r="K25" s="1"/>
    </row>
    <row r="26" spans="3:13" ht="20.25">
      <c r="C26" s="21" t="str">
        <f>IF(C24+F24+J24+M24=0,"Выберите нужный ответ",IF(C24+F24+J24+M24&gt;1,"Ответ должен быть один","Переходите к другому вопросу"))</f>
        <v>Выберите нужный ответ</v>
      </c>
      <c r="D26" s="21"/>
      <c r="E26" s="21"/>
      <c r="F26" s="21"/>
      <c r="G26" s="21"/>
      <c r="H26" s="21"/>
      <c r="I26" s="21"/>
      <c r="J26" s="21"/>
      <c r="K26" s="21"/>
      <c r="M26" s="9"/>
    </row>
  </sheetData>
  <sheetProtection password="C90F" sheet="1" objects="1" scenarios="1" selectLockedCells="1"/>
  <mergeCells count="1">
    <mergeCell ref="C26:K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2006-11-28T15:37:10Z</dcterms:created>
  <dcterms:modified xsi:type="dcterms:W3CDTF">2006-11-29T05:38:41Z</dcterms:modified>
  <cp:category/>
  <cp:version/>
  <cp:contentType/>
  <cp:contentStatus/>
</cp:coreProperties>
</file>