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Кроссворд" sheetId="1" r:id="rId1"/>
    <sheet name="Вопросы" sheetId="2" r:id="rId2"/>
  </sheets>
  <definedNames/>
  <calcPr fullCalcOnLoad="1"/>
</workbook>
</file>

<file path=xl/sharedStrings.xml><?xml version="1.0" encoding="utf-8"?>
<sst xmlns="http://schemas.openxmlformats.org/spreadsheetml/2006/main" count="25" uniqueCount="12">
  <si>
    <t>Переведите из одной единицы измерения информации в другую.</t>
  </si>
  <si>
    <t>бит</t>
  </si>
  <si>
    <t>байт</t>
  </si>
  <si>
    <t>=</t>
  </si>
  <si>
    <t>1)</t>
  </si>
  <si>
    <t>2)</t>
  </si>
  <si>
    <t>3)</t>
  </si>
  <si>
    <t>4)</t>
  </si>
  <si>
    <t>5)</t>
  </si>
  <si>
    <t>6)</t>
  </si>
  <si>
    <t>Кбайт</t>
  </si>
  <si>
    <t>Мбайт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</si>
</sst>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36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36"/>
      <color rgb="FF002060"/>
      <name val="Times New Roman"/>
      <family val="1"/>
    </font>
    <font>
      <b/>
      <i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>
        <color theme="6" tint="-0.4999699890613556"/>
      </right>
      <top style="thin"/>
      <bottom style="thin"/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ck">
        <color theme="6" tint="-0.4999699890613556"/>
      </left>
      <right style="thin"/>
      <top style="thin"/>
      <bottom style="thin"/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n"/>
      <right style="thick">
        <color theme="6" tint="-0.4999699890613556"/>
      </right>
      <top style="thick">
        <color theme="6" tint="-0.4999699890613556"/>
      </top>
      <bottom style="thin"/>
    </border>
    <border>
      <left style="thick">
        <color theme="6" tint="-0.4999699890613556"/>
      </left>
      <right style="thin"/>
      <top style="thick">
        <color theme="6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7" fillId="34" borderId="11" xfId="0" applyNumberFormat="1" applyFont="1" applyFill="1" applyBorder="1" applyAlignment="1" applyProtection="1">
      <alignment horizontal="center" vertical="center"/>
      <protection locked="0"/>
    </xf>
    <xf numFmtId="0" fontId="48" fillId="34" borderId="11" xfId="0" applyNumberFormat="1" applyFont="1" applyFill="1" applyBorder="1" applyAlignment="1" applyProtection="1">
      <alignment horizontal="center" vertical="center"/>
      <protection locked="0"/>
    </xf>
    <xf numFmtId="0" fontId="47" fillId="34" borderId="0" xfId="0" applyNumberFormat="1" applyFont="1" applyFill="1" applyAlignment="1" applyProtection="1">
      <alignment/>
      <protection/>
    </xf>
    <xf numFmtId="0" fontId="47" fillId="34" borderId="0" xfId="0" applyNumberFormat="1" applyFont="1" applyFill="1" applyBorder="1" applyAlignment="1" applyProtection="1">
      <alignment/>
      <protection/>
    </xf>
    <xf numFmtId="0" fontId="49" fillId="34" borderId="0" xfId="0" applyNumberFormat="1" applyFont="1" applyFill="1" applyBorder="1" applyAlignment="1" applyProtection="1">
      <alignment horizontal="center"/>
      <protection/>
    </xf>
    <xf numFmtId="0" fontId="49" fillId="34" borderId="0" xfId="0" applyNumberFormat="1" applyFont="1" applyFill="1" applyBorder="1" applyAlignment="1" applyProtection="1">
      <alignment/>
      <protection/>
    </xf>
    <xf numFmtId="0" fontId="47" fillId="34" borderId="0" xfId="0" applyNumberFormat="1" applyFont="1" applyFill="1" applyBorder="1" applyAlignment="1" applyProtection="1">
      <alignment horizontal="center" vertical="center"/>
      <protection/>
    </xf>
    <xf numFmtId="164" fontId="47" fillId="34" borderId="0" xfId="0" applyNumberFormat="1" applyFont="1" applyFill="1" applyAlignment="1" applyProtection="1">
      <alignment/>
      <protection/>
    </xf>
    <xf numFmtId="164" fontId="46" fillId="33" borderId="0" xfId="0" applyNumberFormat="1" applyFont="1" applyFill="1" applyAlignment="1" applyProtection="1">
      <alignment/>
      <protection/>
    </xf>
    <xf numFmtId="0" fontId="50" fillId="34" borderId="12" xfId="0" applyNumberFormat="1" applyFont="1" applyFill="1" applyBorder="1" applyAlignment="1" applyProtection="1">
      <alignment horizontal="justify" vertical="center" wrapText="1"/>
      <protection/>
    </xf>
    <xf numFmtId="0" fontId="51" fillId="34" borderId="0" xfId="0" applyNumberFormat="1" applyFont="1" applyFill="1" applyAlignment="1" applyProtection="1">
      <alignment horizontal="center" vertical="center"/>
      <protection/>
    </xf>
    <xf numFmtId="0" fontId="50" fillId="34" borderId="13" xfId="0" applyNumberFormat="1" applyFont="1" applyFill="1" applyBorder="1" applyAlignment="1" applyProtection="1">
      <alignment horizontal="justify" vertical="center" wrapText="1"/>
      <protection/>
    </xf>
    <xf numFmtId="0" fontId="52" fillId="34" borderId="14" xfId="0" applyNumberFormat="1" applyFont="1" applyFill="1" applyBorder="1" applyAlignment="1" applyProtection="1">
      <alignment horizontal="center" vertical="center"/>
      <protection/>
    </xf>
    <xf numFmtId="0" fontId="52" fillId="34" borderId="15" xfId="0" applyNumberFormat="1" applyFont="1" applyFill="1" applyBorder="1" applyAlignment="1" applyProtection="1">
      <alignment horizontal="center" vertical="center"/>
      <protection/>
    </xf>
    <xf numFmtId="0" fontId="47" fillId="34" borderId="0" xfId="0" applyNumberFormat="1" applyFont="1" applyFill="1" applyAlignment="1" applyProtection="1">
      <alignment horizontal="center"/>
      <protection/>
    </xf>
    <xf numFmtId="0" fontId="50" fillId="34" borderId="16" xfId="0" applyNumberFormat="1" applyFont="1" applyFill="1" applyBorder="1" applyAlignment="1" applyProtection="1">
      <alignment horizontal="justify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/>
      <protection/>
    </xf>
    <xf numFmtId="165" fontId="44" fillId="33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42;&#1086;&#1087;&#1088;&#1086;&#1089;&#1099;!A1" /><Relationship Id="rId3" Type="http://schemas.openxmlformats.org/officeDocument/2006/relationships/hyperlink" Target="#&#1042;&#1086;&#1087;&#1088;&#1086;&#1089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0;&#1088;&#1086;&#1089;&#1089;&#1074;&#1086;&#1088;&#1076;!A1" /><Relationship Id="rId3" Type="http://schemas.openxmlformats.org/officeDocument/2006/relationships/hyperlink" Target="#&#1050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0067925" cy="619125"/>
    <xdr:sp>
      <xdr:nvSpPr>
        <xdr:cNvPr id="1" name="Прямоугольник 1"/>
        <xdr:cNvSpPr>
          <a:spLocks/>
        </xdr:cNvSpPr>
      </xdr:nvSpPr>
      <xdr:spPr>
        <a:xfrm>
          <a:off x="666750" y="0"/>
          <a:ext cx="1006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/>
            <a:t>Информация и информационные</a:t>
          </a:r>
          <a:r>
            <a:rPr lang="en-US" cap="none" sz="3600" b="1" i="0" u="none" baseline="0"/>
            <a:t> процессы</a:t>
          </a:r>
        </a:p>
      </xdr:txBody>
    </xdr:sp>
    <xdr:clientData/>
  </xdr:oneCellAnchor>
  <xdr:twoCellAnchor editAs="oneCell">
    <xdr:from>
      <xdr:col>0</xdr:col>
      <xdr:colOff>161925</xdr:colOff>
      <xdr:row>13</xdr:row>
      <xdr:rowOff>209550</xdr:rowOff>
    </xdr:from>
    <xdr:to>
      <xdr:col>5</xdr:col>
      <xdr:colOff>323850</xdr:colOff>
      <xdr:row>19</xdr:row>
      <xdr:rowOff>38100</xdr:rowOff>
    </xdr:to>
    <xdr:pic>
      <xdr:nvPicPr>
        <xdr:cNvPr id="2" name="Picture 11" descr="C:\Documents and Settings\User\Local Settings\Temporary Internet Files\Content.IE5\TWESHK6L\MC900431505[2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54342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8286750" cy="619125"/>
    <xdr:sp>
      <xdr:nvSpPr>
        <xdr:cNvPr id="1" name="Прямоугольник 1"/>
        <xdr:cNvSpPr>
          <a:spLocks/>
        </xdr:cNvSpPr>
      </xdr:nvSpPr>
      <xdr:spPr>
        <a:xfrm>
          <a:off x="66675" y="47625"/>
          <a:ext cx="8286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/>
            <a:t>Единицы измерения информации</a:t>
          </a:r>
        </a:p>
      </xdr:txBody>
    </xdr:sp>
    <xdr:clientData/>
  </xdr:oneCellAnchor>
  <xdr:twoCellAnchor editAs="oneCell">
    <xdr:from>
      <xdr:col>11</xdr:col>
      <xdr:colOff>209550</xdr:colOff>
      <xdr:row>3</xdr:row>
      <xdr:rowOff>323850</xdr:rowOff>
    </xdr:from>
    <xdr:to>
      <xdr:col>17</xdr:col>
      <xdr:colOff>38100</xdr:colOff>
      <xdr:row>9</xdr:row>
      <xdr:rowOff>152400</xdr:rowOff>
    </xdr:to>
    <xdr:pic>
      <xdr:nvPicPr>
        <xdr:cNvPr id="2" name="Picture 2" descr="C:\Documents and Settings\User\Local Settings\Temporary Internet Files\Content.IE5\TWESHK6L\MC900431505[2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2397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"/>
  <sheetViews>
    <sheetView tabSelected="1" zoomScalePageLayoutView="0" workbookViewId="0" topLeftCell="A2">
      <selection activeCell="G4" sqref="G4"/>
    </sheetView>
  </sheetViews>
  <sheetFormatPr defaultColWidth="5.00390625" defaultRowHeight="26.25" customHeight="1"/>
  <cols>
    <col min="1" max="17" width="5.00390625" style="9" customWidth="1"/>
    <col min="18" max="18" width="74.28125" style="9" customWidth="1"/>
    <col min="19" max="16384" width="5.00390625" style="9" customWidth="1"/>
  </cols>
  <sheetData>
    <row r="1" spans="3:21" ht="26.2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3" spans="2:14" ht="26.25" customHeight="1" thickBot="1">
      <c r="B3" s="10"/>
      <c r="C3" s="10"/>
      <c r="D3" s="10"/>
      <c r="E3" s="10"/>
      <c r="F3" s="10"/>
      <c r="G3" s="11">
        <v>1</v>
      </c>
      <c r="H3" s="10"/>
      <c r="I3" s="10"/>
      <c r="J3" s="10"/>
      <c r="K3" s="10"/>
      <c r="L3" s="10"/>
      <c r="M3" s="10"/>
      <c r="N3" s="10"/>
    </row>
    <row r="4" spans="2:18" ht="26.25" customHeight="1" thickTop="1">
      <c r="B4" s="10"/>
      <c r="C4" s="10"/>
      <c r="D4" s="10"/>
      <c r="E4" s="12"/>
      <c r="F4" s="13"/>
      <c r="G4" s="8"/>
      <c r="H4" s="13"/>
      <c r="I4" s="13"/>
      <c r="J4" s="13"/>
      <c r="K4" s="13"/>
      <c r="L4" s="13"/>
      <c r="M4" s="13"/>
      <c r="N4" s="10"/>
      <c r="Q4" s="23">
        <v>1</v>
      </c>
      <c r="R4" s="22">
        <f>IF(Вопросы!J5=1,"     Это содержание сигналов(сообщения), воспринимаемых человеком непосредственно или с помощью специальных устройств, расширяющее его знания об окружающем мире и протекающих в нем процессах.","")</f>
      </c>
    </row>
    <row r="5" spans="2:18" ht="26.25" customHeight="1">
      <c r="B5" s="10"/>
      <c r="C5" s="12">
        <v>2</v>
      </c>
      <c r="D5" s="7"/>
      <c r="E5" s="7"/>
      <c r="F5" s="7"/>
      <c r="G5" s="8"/>
      <c r="H5" s="7"/>
      <c r="I5" s="7"/>
      <c r="J5" s="10"/>
      <c r="K5" s="10"/>
      <c r="L5" s="10"/>
      <c r="M5" s="10"/>
      <c r="N5" s="10"/>
      <c r="P5" s="14">
        <f>IF((CONCATENATE(D5,E5,F5,G5,H5,I5))="сигнал",1,0)</f>
        <v>0</v>
      </c>
      <c r="Q5" s="19"/>
      <c r="R5" s="16"/>
    </row>
    <row r="6" spans="2:18" ht="26.25" customHeight="1">
      <c r="B6" s="10"/>
      <c r="C6" s="10"/>
      <c r="D6" s="12"/>
      <c r="E6" s="13"/>
      <c r="F6" s="13"/>
      <c r="G6" s="8"/>
      <c r="H6" s="13"/>
      <c r="I6" s="13"/>
      <c r="J6" s="13"/>
      <c r="K6" s="13"/>
      <c r="L6" s="13"/>
      <c r="M6" s="13"/>
      <c r="N6" s="10"/>
      <c r="P6" s="14"/>
      <c r="Q6" s="19">
        <v>2</v>
      </c>
      <c r="R6" s="16">
        <f>IF(Вопросы!J7=1,"     В виде чего мы молучаем информацию об окружающей среде, о происходящих процессах и явлениях.","")</f>
      </c>
    </row>
    <row r="7" spans="2:18" ht="26.25" customHeight="1">
      <c r="B7" s="10"/>
      <c r="C7" s="10"/>
      <c r="D7" s="10"/>
      <c r="E7" s="12">
        <v>3</v>
      </c>
      <c r="F7" s="7"/>
      <c r="G7" s="8"/>
      <c r="H7" s="7"/>
      <c r="I7" s="7"/>
      <c r="J7" s="7"/>
      <c r="K7" s="7"/>
      <c r="L7" s="7"/>
      <c r="M7" s="7"/>
      <c r="N7" s="7"/>
      <c r="O7" s="7"/>
      <c r="P7" s="14">
        <f>IF((CONCATENATE(F7,G7,H7,I7,J7,K7,L7,M7,N7,O7))="формальный",1,0)</f>
        <v>0</v>
      </c>
      <c r="Q7" s="19"/>
      <c r="R7" s="16"/>
    </row>
    <row r="8" spans="2:18" ht="26.25" customHeight="1">
      <c r="B8" s="10"/>
      <c r="C8" s="10"/>
      <c r="D8" s="13"/>
      <c r="E8" s="13"/>
      <c r="F8" s="13"/>
      <c r="G8" s="8"/>
      <c r="H8" s="13"/>
      <c r="I8" s="13"/>
      <c r="J8" s="13"/>
      <c r="K8" s="13"/>
      <c r="L8" s="13"/>
      <c r="M8" s="13"/>
      <c r="N8" s="10"/>
      <c r="P8" s="14"/>
      <c r="Q8" s="19">
        <v>3</v>
      </c>
      <c r="R8" s="16">
        <f>IF(Вопросы!J9=1,"     Как называется язык, который применяется специалистами в профессиональной деятельности?","")</f>
      </c>
    </row>
    <row r="9" spans="2:18" ht="26.25" customHeight="1">
      <c r="B9" s="10"/>
      <c r="C9" s="13"/>
      <c r="D9" s="10"/>
      <c r="E9" s="10"/>
      <c r="F9" s="12">
        <v>4</v>
      </c>
      <c r="G9" s="8"/>
      <c r="H9" s="7"/>
      <c r="I9" s="7"/>
      <c r="J9" s="7"/>
      <c r="K9" s="7"/>
      <c r="L9" s="7"/>
      <c r="M9" s="7"/>
      <c r="N9" s="7"/>
      <c r="P9" s="14">
        <f>IF((CONCATENATE(G9,H9,I9,J9,K9,L9,M9,N9))="мощность",1,0)</f>
        <v>0</v>
      </c>
      <c r="Q9" s="19"/>
      <c r="R9" s="16"/>
    </row>
    <row r="10" spans="2:18" ht="26.25" customHeight="1">
      <c r="B10" s="10"/>
      <c r="C10" s="10"/>
      <c r="D10" s="12"/>
      <c r="E10" s="13"/>
      <c r="F10" s="13"/>
      <c r="G10" s="8"/>
      <c r="H10" s="13"/>
      <c r="I10" s="10"/>
      <c r="J10" s="10"/>
      <c r="K10" s="10"/>
      <c r="L10" s="10"/>
      <c r="M10" s="10"/>
      <c r="N10" s="10"/>
      <c r="P10" s="14"/>
      <c r="Q10" s="19">
        <v>4</v>
      </c>
      <c r="R10" s="16">
        <f>IF(Вопросы!J11=1,"    Количество символов (знаков) входящих в алфавит - это","")</f>
      </c>
    </row>
    <row r="11" spans="2:18" ht="26.25" customHeight="1">
      <c r="B11" s="10"/>
      <c r="C11" s="10"/>
      <c r="D11" s="10"/>
      <c r="E11" s="10"/>
      <c r="F11" s="12">
        <v>5</v>
      </c>
      <c r="G11" s="8"/>
      <c r="H11" s="7"/>
      <c r="I11" s="7"/>
      <c r="J11" s="7"/>
      <c r="K11" s="7"/>
      <c r="L11" s="10"/>
      <c r="M11" s="10"/>
      <c r="N11" s="10"/>
      <c r="P11" s="14">
        <f>IF((CONCATENATE(G11,H11,I11,J11,K11))="цифры",1,0)</f>
        <v>0</v>
      </c>
      <c r="Q11" s="19"/>
      <c r="R11" s="16"/>
    </row>
    <row r="12" spans="2:18" ht="26.25" customHeight="1">
      <c r="B12" s="10"/>
      <c r="C12" s="10"/>
      <c r="D12" s="10"/>
      <c r="E12" s="12"/>
      <c r="F12" s="13"/>
      <c r="G12" s="8"/>
      <c r="H12" s="13"/>
      <c r="I12" s="10"/>
      <c r="J12" s="10"/>
      <c r="K12" s="10"/>
      <c r="L12" s="10"/>
      <c r="M12" s="10"/>
      <c r="N12" s="10"/>
      <c r="P12" s="14"/>
      <c r="Q12" s="19">
        <v>5</v>
      </c>
      <c r="R12" s="16">
        <f>IF(Вопросы!J13=1,"    Знаки, с помощью которых записывается число, называются... ","")</f>
      </c>
    </row>
    <row r="13" spans="2:18" ht="26.25" customHeight="1">
      <c r="B13" s="10"/>
      <c r="C13" s="12">
        <v>6</v>
      </c>
      <c r="D13" s="7"/>
      <c r="E13" s="7"/>
      <c r="F13" s="7"/>
      <c r="G13" s="8"/>
      <c r="H13" s="7"/>
      <c r="I13" s="7"/>
      <c r="J13" s="7"/>
      <c r="K13" s="7"/>
      <c r="L13" s="10"/>
      <c r="M13" s="10"/>
      <c r="N13" s="10"/>
      <c r="P13" s="14">
        <f>IF((CONCATENATE(D13,E13,F13,G13,H13,I13,J13,K13))="понятной",1,0)</f>
        <v>0</v>
      </c>
      <c r="Q13" s="19"/>
      <c r="R13" s="16"/>
    </row>
    <row r="14" spans="2:18" ht="26.2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4">
        <f>IF((CONCATENATE(G4,G5,G6,G7,G8,G9,G10,G11,G12,G13))="информация",1,0)</f>
        <v>0</v>
      </c>
      <c r="Q14" s="19">
        <v>6</v>
      </c>
      <c r="R14" s="16">
        <f>IF(Вопросы!J15=1,"     Информация, изложенная на доступном для получателя языке, называют... ","")</f>
      </c>
    </row>
    <row r="15" spans="16:18" ht="26.25" customHeight="1" thickBot="1">
      <c r="P15" s="14">
        <f>P14+P13+P11+P9+P7+P5</f>
        <v>0</v>
      </c>
      <c r="Q15" s="20"/>
      <c r="R15" s="18"/>
    </row>
    <row r="16" ht="26.25" customHeight="1" thickTop="1"/>
    <row r="17" spans="6:18" ht="26.25" customHeight="1">
      <c r="F17" s="17">
        <f>#VALUE!</f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6:18" ht="26.25" customHeight="1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</sheetData>
  <sheetProtection sheet="1" objects="1" scenarios="1" selectLockedCells="1"/>
  <mergeCells count="14">
    <mergeCell ref="C1:U1"/>
    <mergeCell ref="R4:R5"/>
    <mergeCell ref="Q4:Q5"/>
    <mergeCell ref="R6:R7"/>
    <mergeCell ref="R8:R9"/>
    <mergeCell ref="R10:R11"/>
    <mergeCell ref="F17:R18"/>
    <mergeCell ref="R12:R13"/>
    <mergeCell ref="R14:R15"/>
    <mergeCell ref="Q6:Q7"/>
    <mergeCell ref="Q8:Q9"/>
    <mergeCell ref="Q10:Q11"/>
    <mergeCell ref="Q12:Q13"/>
    <mergeCell ref="Q14:Q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15"/>
  <sheetViews>
    <sheetView zoomScalePageLayoutView="0" workbookViewId="0" topLeftCell="A1">
      <selection activeCell="H15" sqref="H15"/>
    </sheetView>
  </sheetViews>
  <sheetFormatPr defaultColWidth="5.00390625" defaultRowHeight="26.25" customHeight="1"/>
  <cols>
    <col min="1" max="4" width="5.00390625" style="3" customWidth="1"/>
    <col min="5" max="5" width="13.57421875" style="3" customWidth="1"/>
    <col min="6" max="6" width="11.421875" style="3" customWidth="1"/>
    <col min="7" max="7" width="5.00390625" style="3" customWidth="1"/>
    <col min="8" max="9" width="13.57421875" style="3" customWidth="1"/>
    <col min="10" max="16384" width="5.00390625" style="3" customWidth="1"/>
  </cols>
  <sheetData>
    <row r="3" spans="3:20" ht="26.25" customHeight="1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6.25" customHeight="1" thickBot="1"/>
    <row r="5" spans="4:10" ht="26.25" customHeight="1" thickBot="1">
      <c r="D5" s="4" t="s">
        <v>4</v>
      </c>
      <c r="E5" s="5">
        <v>3072</v>
      </c>
      <c r="F5" s="6" t="s">
        <v>2</v>
      </c>
      <c r="G5" s="3" t="s">
        <v>3</v>
      </c>
      <c r="H5" s="1"/>
      <c r="I5" s="6" t="s">
        <v>1</v>
      </c>
      <c r="J5" s="15">
        <f>IF(H5=24576,1,0)</f>
        <v>0</v>
      </c>
    </row>
    <row r="6" ht="26.25" customHeight="1" thickBot="1">
      <c r="J6" s="15"/>
    </row>
    <row r="7" spans="4:10" ht="26.25" customHeight="1" thickBot="1">
      <c r="D7" s="4" t="s">
        <v>5</v>
      </c>
      <c r="E7" s="5">
        <v>256</v>
      </c>
      <c r="F7" s="6" t="s">
        <v>1</v>
      </c>
      <c r="G7" s="3" t="s">
        <v>3</v>
      </c>
      <c r="H7" s="1"/>
      <c r="I7" s="6" t="s">
        <v>2</v>
      </c>
      <c r="J7" s="15">
        <f>IF(H7=32,1,0)</f>
        <v>0</v>
      </c>
    </row>
    <row r="8" ht="26.25" customHeight="1" thickBot="1">
      <c r="J8" s="15"/>
    </row>
    <row r="9" spans="4:10" ht="26.25" customHeight="1" thickBot="1">
      <c r="D9" s="4" t="s">
        <v>6</v>
      </c>
      <c r="E9" s="5">
        <v>2048</v>
      </c>
      <c r="F9" s="6" t="s">
        <v>2</v>
      </c>
      <c r="G9" s="3" t="s">
        <v>3</v>
      </c>
      <c r="H9" s="1"/>
      <c r="I9" s="6" t="s">
        <v>10</v>
      </c>
      <c r="J9" s="15">
        <f>IF(H9=2,1,0)</f>
        <v>0</v>
      </c>
    </row>
    <row r="10" ht="26.25" customHeight="1" thickBot="1">
      <c r="J10" s="15"/>
    </row>
    <row r="11" spans="4:10" ht="26.25" customHeight="1" thickBot="1">
      <c r="D11" s="4" t="s">
        <v>7</v>
      </c>
      <c r="E11" s="5">
        <v>4</v>
      </c>
      <c r="F11" s="6" t="s">
        <v>11</v>
      </c>
      <c r="G11" s="3" t="s">
        <v>3</v>
      </c>
      <c r="H11" s="1"/>
      <c r="I11" s="6" t="s">
        <v>10</v>
      </c>
      <c r="J11" s="15">
        <f>IF(H11=4096,1,0)</f>
        <v>0</v>
      </c>
    </row>
    <row r="12" ht="26.25" customHeight="1" thickBot="1">
      <c r="J12" s="15"/>
    </row>
    <row r="13" spans="4:10" ht="26.25" customHeight="1" thickBot="1">
      <c r="D13" s="4" t="s">
        <v>8</v>
      </c>
      <c r="E13" s="5">
        <v>2</v>
      </c>
      <c r="F13" s="6" t="s">
        <v>11</v>
      </c>
      <c r="G13" s="3" t="s">
        <v>3</v>
      </c>
      <c r="H13" s="1"/>
      <c r="I13" s="6" t="s">
        <v>2</v>
      </c>
      <c r="J13" s="15">
        <f>IF(H13=2097152,1,0)</f>
        <v>0</v>
      </c>
    </row>
    <row r="14" ht="26.25" customHeight="1" thickBot="1">
      <c r="J14" s="15"/>
    </row>
    <row r="15" spans="4:10" ht="26.25" customHeight="1" thickBot="1">
      <c r="D15" s="4" t="s">
        <v>9</v>
      </c>
      <c r="E15" s="5">
        <v>12288</v>
      </c>
      <c r="F15" s="6" t="s">
        <v>1</v>
      </c>
      <c r="G15" s="3" t="s">
        <v>3</v>
      </c>
      <c r="H15" s="24"/>
      <c r="I15" s="6" t="s">
        <v>10</v>
      </c>
      <c r="J15" s="15">
        <f>IF(H15=1.5,1,0)</f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2012-10-02T13:25:37Z</dcterms:created>
  <dcterms:modified xsi:type="dcterms:W3CDTF">2012-10-07T14:04:49Z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