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70" windowHeight="7095" activeTab="1"/>
  </bookViews>
  <sheets>
    <sheet name="Модель" sheetId="1" r:id="rId1"/>
    <sheet name="Исследование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<sst xmlns="http://schemas.openxmlformats.org/spreadsheetml/2006/main" count="43" uniqueCount="36">
  <si>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ДЕМОГРАФИЧЕСКОЕ ПРОГНОЗИРОВАНИЕ</t>
  </si>
  <si>
    <t>Данные Госкомстата РФ: http://www.gks.ru/</t>
  </si>
  <si>
    <t>Всего, тыс.чел.</t>
  </si>
  <si>
    <t>На 1000 человек населения</t>
  </si>
  <si>
    <t xml:space="preserve">Численность Населения РФ </t>
  </si>
  <si>
    <t>Число родившихся</t>
  </si>
  <si>
    <t xml:space="preserve">Число умерших </t>
  </si>
  <si>
    <t>Естественный прирост</t>
  </si>
  <si>
    <t>Миграционный прирост</t>
  </si>
  <si>
    <t>Общий  прирост</t>
  </si>
  <si>
    <t>Родившихся</t>
  </si>
  <si>
    <t>Умерших</t>
  </si>
  <si>
    <t>на 1 января 2008 г.</t>
  </si>
  <si>
    <t xml:space="preserve">на 1 января 2009 г. </t>
  </si>
  <si>
    <t>Простая модель демографического роста. Закрытое население (нет миграции)</t>
  </si>
  <si>
    <t>Исходные данные:</t>
  </si>
  <si>
    <t xml:space="preserve">Численность Населения РФ на 01.01.2009 (тыс.чел.) </t>
  </si>
  <si>
    <t>Результат:</t>
  </si>
  <si>
    <t>Годы</t>
  </si>
  <si>
    <t>Численность населения РФ на начало года (тыс.чел.)</t>
  </si>
  <si>
    <t>Исследование</t>
  </si>
  <si>
    <t>Население на начало года (тыс.чел.)</t>
  </si>
  <si>
    <t>Наш прогноз</t>
  </si>
  <si>
    <t>Госкомстат РФ</t>
  </si>
  <si>
    <t>Низкий вариант</t>
  </si>
  <si>
    <t>Средний вариант</t>
  </si>
  <si>
    <t>Высокий вариат</t>
  </si>
  <si>
    <r>
      <t>Ежегодная рождаемость 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</si>
  <si>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>Ежегодная смертность 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</si>
  <si>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>Задание:</t>
    </r>
    <r>
      <rPr>
        <b/>
        <sz val="11"/>
        <color indexed="8"/>
        <rFont val="Calibri"/>
        <family val="2"/>
      </rPr>
      <t xml:space="preserve"> Построить прогноз численности населения на основе уравнения демографического баланса. Проиллюстрировать зависимость численности населения от времени на графике. </t>
    </r>
  </si>
  <si>
    <r>
      <t>Задание</t>
    </r>
    <r>
      <rPr>
        <b/>
        <sz val="11"/>
        <color indexed="16"/>
        <rFont val="Arial CYR"/>
        <family val="0"/>
      </rPr>
      <t xml:space="preserve">: </t>
    </r>
    <r>
      <rPr>
        <b/>
        <sz val="11"/>
        <rFont val="Arial CYR"/>
        <family val="0"/>
      </rPr>
      <t>подобрать коэффициенты рождаемости и смертности в ячейках L3 и M3  так, чтобы наш прогноз приблизился к прогнозу Госкомстата а) низкому варианту; б) среднему варианту; в) высокому варианту</t>
    </r>
  </si>
  <si>
    <t>Наш прогноз в сравнении с прогнозом Госкомстата РФ до 2030 года</t>
  </si>
  <si>
    <t>Задача о прогнозировании численности населения России до 2030 года</t>
  </si>
  <si>
    <r>
      <t>Ключ к заданию:</t>
    </r>
    <r>
      <rPr>
        <b/>
        <sz val="11"/>
        <color indexed="8"/>
        <rFont val="Calibri"/>
        <family val="2"/>
      </rPr>
      <t xml:space="preserve"> в ячейку В18 введите формулу:                     =В17-$D$13*B17/1000+$C$13*B17/1000 и проведите автозаполнение ячеек В19:В38 с помощью маркера-заполнителя</t>
    </r>
  </si>
  <si>
    <r>
      <t xml:space="preserve">Ежегодная рождаемость </t>
    </r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</si>
  <si>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 xml:space="preserve">Ежегодная смертность </t>
    </r>
    <r>
      <rPr>
        <b/>
        <i/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</si>
</sst>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12"/>
      <name val="Calibri"/>
      <family val="0"/>
    </font>
    <font>
      <b/>
      <u val="single"/>
      <sz val="11"/>
      <color indexed="10"/>
      <name val="Calibri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8"/>
      <name val="Calibri"/>
      <family val="0"/>
    </font>
    <font>
      <b/>
      <sz val="12"/>
      <color indexed="10"/>
      <name val="Calibri"/>
      <family val="0"/>
    </font>
    <font>
      <b/>
      <u val="single"/>
      <sz val="11"/>
      <color indexed="8"/>
      <name val="Calibri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7.5"/>
      <name val="Arial"/>
      <family val="2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11"/>
      <color indexed="10"/>
      <name val="Calibri"/>
      <family val="0"/>
    </font>
    <font>
      <sz val="10"/>
      <color indexed="10"/>
      <name val="Arial Cyr"/>
      <family val="0"/>
    </font>
    <font>
      <b/>
      <sz val="11"/>
      <color indexed="12"/>
      <name val="Calibri"/>
      <family val="0"/>
    </font>
    <font>
      <sz val="11"/>
      <color indexed="12"/>
      <name val="Calibri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16"/>
      <name val="Arial CYR"/>
      <family val="0"/>
    </font>
    <font>
      <b/>
      <u val="single"/>
      <sz val="11"/>
      <color indexed="10"/>
      <name val="Arial CYR"/>
      <family val="0"/>
    </font>
    <font>
      <b/>
      <sz val="10"/>
      <name val="Arial Cyr"/>
      <family val="0"/>
    </font>
    <font>
      <b/>
      <i/>
      <sz val="10"/>
      <color indexed="8"/>
      <name val="Calibri"/>
      <family val="2"/>
    </font>
    <font>
      <sz val="10"/>
      <color indexed="8"/>
      <name val="Arial Cyr"/>
      <family val="0"/>
    </font>
    <font>
      <sz val="10.25"/>
      <color indexed="8"/>
      <name val="Arial Cyr"/>
      <family val="0"/>
    </font>
    <font>
      <b/>
      <sz val="10.25"/>
      <color indexed="8"/>
      <name val="Arial Cyr"/>
      <family val="0"/>
    </font>
    <font>
      <b/>
      <sz val="11"/>
      <color indexed="8"/>
      <name val="Arial Cyr"/>
      <family val="0"/>
    </font>
    <font>
      <b/>
      <sz val="13.5"/>
      <color indexed="10"/>
      <name val="Arial Cyr"/>
      <family val="0"/>
    </font>
    <font>
      <b/>
      <sz val="9.75"/>
      <color indexed="8"/>
      <name val="Arial Cyr"/>
      <family val="0"/>
    </font>
    <font>
      <b/>
      <sz val="1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20" borderId="0" xfId="52" applyFill="1" applyAlignment="1">
      <alignment vertical="center"/>
      <protection/>
    </xf>
    <xf numFmtId="0" fontId="19" fillId="20" borderId="0" xfId="52" applyFont="1" applyFill="1" applyAlignment="1">
      <alignment horizontal="center" vertical="center"/>
      <protection/>
    </xf>
    <xf numFmtId="0" fontId="1" fillId="0" borderId="0" xfId="52">
      <alignment/>
      <protection/>
    </xf>
    <xf numFmtId="0" fontId="20" fillId="0" borderId="0" xfId="52" applyFont="1">
      <alignment/>
      <protection/>
    </xf>
    <xf numFmtId="0" fontId="1" fillId="8" borderId="10" xfId="52" applyFill="1" applyBorder="1" applyAlignment="1">
      <alignment/>
      <protection/>
    </xf>
    <xf numFmtId="0" fontId="21" fillId="8" borderId="11" xfId="52" applyFont="1" applyFill="1" applyBorder="1" applyAlignment="1">
      <alignment horizontal="center" wrapText="1"/>
      <protection/>
    </xf>
    <xf numFmtId="0" fontId="21" fillId="8" borderId="12" xfId="52" applyFont="1" applyFill="1" applyBorder="1" applyAlignment="1">
      <alignment horizontal="center" wrapText="1"/>
      <protection/>
    </xf>
    <xf numFmtId="0" fontId="21" fillId="8" borderId="13" xfId="52" applyFont="1" applyFill="1" applyBorder="1" applyAlignment="1">
      <alignment horizontal="center" wrapText="1"/>
      <protection/>
    </xf>
    <xf numFmtId="0" fontId="21" fillId="8" borderId="10" xfId="52" applyFont="1" applyFill="1" applyBorder="1" applyAlignment="1">
      <alignment horizontal="center" wrapText="1"/>
      <protection/>
    </xf>
    <xf numFmtId="0" fontId="22" fillId="8" borderId="14" xfId="52" applyFont="1" applyFill="1" applyBorder="1" applyAlignment="1">
      <alignment horizontal="center" vertical="center" wrapText="1"/>
      <protection/>
    </xf>
    <xf numFmtId="0" fontId="22" fillId="8" borderId="13" xfId="52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wrapText="1"/>
      <protection/>
    </xf>
    <xf numFmtId="0" fontId="9" fillId="0" borderId="16" xfId="52" applyFont="1" applyBorder="1">
      <alignment/>
      <protection/>
    </xf>
    <xf numFmtId="1" fontId="22" fillId="0" borderId="17" xfId="52" applyNumberFormat="1" applyFont="1" applyBorder="1" applyAlignment="1">
      <alignment horizontal="right" vertical="center" wrapText="1"/>
      <protection/>
    </xf>
    <xf numFmtId="0" fontId="23" fillId="0" borderId="18" xfId="52" applyFont="1" applyBorder="1" applyAlignment="1">
      <alignment horizontal="right" vertical="center" wrapText="1"/>
      <protection/>
    </xf>
    <xf numFmtId="0" fontId="23" fillId="0" borderId="19" xfId="52" applyFont="1" applyBorder="1" applyAlignment="1">
      <alignment horizontal="right" vertical="center" wrapText="1"/>
      <protection/>
    </xf>
    <xf numFmtId="0" fontId="23" fillId="0" borderId="20" xfId="52" applyFont="1" applyBorder="1" applyAlignment="1">
      <alignment horizontal="right" wrapText="1"/>
      <protection/>
    </xf>
    <xf numFmtId="164" fontId="23" fillId="0" borderId="18" xfId="52" applyNumberFormat="1" applyFont="1" applyBorder="1" applyAlignment="1">
      <alignment horizontal="right" vertical="center" wrapText="1"/>
      <protection/>
    </xf>
    <xf numFmtId="164" fontId="23" fillId="0" borderId="19" xfId="52" applyNumberFormat="1" applyFont="1" applyBorder="1" applyAlignment="1">
      <alignment horizontal="right" vertical="center" wrapText="1"/>
      <protection/>
    </xf>
    <xf numFmtId="0" fontId="23" fillId="0" borderId="21" xfId="52" applyFont="1" applyFill="1" applyBorder="1" applyAlignment="1">
      <alignment horizontal="right" vertical="center" wrapText="1"/>
      <protection/>
    </xf>
    <xf numFmtId="0" fontId="9" fillId="0" borderId="22" xfId="52" applyFont="1" applyBorder="1">
      <alignment/>
      <protection/>
    </xf>
    <xf numFmtId="0" fontId="9" fillId="0" borderId="22" xfId="52" applyFont="1" applyBorder="1">
      <alignment/>
      <protection/>
    </xf>
    <xf numFmtId="0" fontId="1" fillId="0" borderId="23" xfId="52" applyBorder="1">
      <alignment/>
      <protection/>
    </xf>
    <xf numFmtId="0" fontId="1" fillId="0" borderId="24" xfId="52" applyBorder="1">
      <alignment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0" fontId="1" fillId="0" borderId="27" xfId="52" applyBorder="1">
      <alignment/>
      <protection/>
    </xf>
    <xf numFmtId="0" fontId="9" fillId="20" borderId="0" xfId="52" applyFont="1" applyFill="1" applyBorder="1">
      <alignment/>
      <protection/>
    </xf>
    <xf numFmtId="0" fontId="1" fillId="20" borderId="0" xfId="52" applyFill="1" applyBorder="1">
      <alignment/>
      <protection/>
    </xf>
    <xf numFmtId="0" fontId="24" fillId="20" borderId="0" xfId="52" applyFont="1" applyFill="1" applyAlignment="1">
      <alignment horizontal="center"/>
      <protection/>
    </xf>
    <xf numFmtId="0" fontId="1" fillId="20" borderId="0" xfId="52" applyFill="1">
      <alignment/>
      <protection/>
    </xf>
    <xf numFmtId="0" fontId="25" fillId="20" borderId="0" xfId="52" applyFont="1" applyFill="1" applyAlignment="1">
      <alignment horizontal="center"/>
      <protection/>
    </xf>
    <xf numFmtId="0" fontId="26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0" fontId="25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1" fillId="0" borderId="0" xfId="52" applyFill="1">
      <alignment/>
      <protection/>
    </xf>
    <xf numFmtId="0" fontId="26" fillId="0" borderId="0" xfId="52" applyFont="1">
      <alignment/>
      <protection/>
    </xf>
    <xf numFmtId="0" fontId="23" fillId="0" borderId="28" xfId="52" applyFont="1" applyBorder="1" applyAlignment="1">
      <alignment horizontal="center" wrapText="1"/>
      <protection/>
    </xf>
    <xf numFmtId="164" fontId="23" fillId="0" borderId="29" xfId="52" applyNumberFormat="1" applyFont="1" applyFill="1" applyBorder="1" applyAlignment="1">
      <alignment horizontal="right" vertical="top" wrapText="1"/>
      <protection/>
    </xf>
    <xf numFmtId="0" fontId="23" fillId="0" borderId="30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wrapText="1"/>
      <protection/>
    </xf>
    <xf numFmtId="0" fontId="0" fillId="20" borderId="0" xfId="0" applyFill="1" applyAlignment="1">
      <alignment/>
    </xf>
    <xf numFmtId="0" fontId="1" fillId="7" borderId="0" xfId="52" applyFill="1" applyBorder="1">
      <alignment/>
      <protection/>
    </xf>
    <xf numFmtId="0" fontId="9" fillId="7" borderId="0" xfId="52" applyFont="1" applyFill="1" applyBorder="1">
      <alignment/>
      <protection/>
    </xf>
    <xf numFmtId="0" fontId="0" fillId="7" borderId="0" xfId="0" applyFill="1" applyAlignment="1">
      <alignment/>
    </xf>
    <xf numFmtId="0" fontId="24" fillId="7" borderId="0" xfId="52" applyFont="1" applyFill="1" applyAlignment="1">
      <alignment horizontal="center"/>
      <protection/>
    </xf>
    <xf numFmtId="0" fontId="25" fillId="7" borderId="0" xfId="52" applyFont="1" applyFill="1" applyAlignment="1">
      <alignment horizontal="center"/>
      <protection/>
    </xf>
    <xf numFmtId="0" fontId="31" fillId="20" borderId="0" xfId="0" applyFont="1" applyFill="1" applyAlignment="1">
      <alignment/>
    </xf>
    <xf numFmtId="0" fontId="1" fillId="0" borderId="31" xfId="52" applyBorder="1" applyAlignment="1">
      <alignment horizontal="center"/>
      <protection/>
    </xf>
    <xf numFmtId="0" fontId="1" fillId="0" borderId="32" xfId="52" applyBorder="1">
      <alignment/>
      <protection/>
    </xf>
    <xf numFmtId="0" fontId="1" fillId="3" borderId="32" xfId="52" applyFill="1" applyBorder="1">
      <alignment/>
      <protection/>
    </xf>
    <xf numFmtId="0" fontId="28" fillId="3" borderId="20" xfId="52" applyFont="1" applyFill="1" applyBorder="1" applyAlignment="1">
      <alignment horizontal="right" wrapText="1"/>
      <protection/>
    </xf>
    <xf numFmtId="0" fontId="1" fillId="22" borderId="32" xfId="52" applyFill="1" applyBorder="1">
      <alignment/>
      <protection/>
    </xf>
    <xf numFmtId="0" fontId="28" fillId="22" borderId="20" xfId="52" applyFont="1" applyFill="1" applyBorder="1" applyAlignment="1">
      <alignment horizontal="right" wrapText="1"/>
      <protection/>
    </xf>
    <xf numFmtId="0" fontId="1" fillId="4" borderId="32" xfId="52" applyFill="1" applyBorder="1">
      <alignment/>
      <protection/>
    </xf>
    <xf numFmtId="0" fontId="28" fillId="4" borderId="20" xfId="52" applyFont="1" applyFill="1" applyBorder="1" applyAlignment="1">
      <alignment horizontal="right" wrapText="1"/>
      <protection/>
    </xf>
    <xf numFmtId="0" fontId="1" fillId="20" borderId="31" xfId="52" applyFill="1" applyBorder="1" applyAlignment="1">
      <alignment horizontal="center"/>
      <protection/>
    </xf>
    <xf numFmtId="0" fontId="23" fillId="20" borderId="28" xfId="52" applyFont="1" applyFill="1" applyBorder="1" applyAlignment="1">
      <alignment horizontal="center" wrapText="1"/>
      <protection/>
    </xf>
    <xf numFmtId="0" fontId="23" fillId="20" borderId="30" xfId="52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7" borderId="0" xfId="52" applyFont="1" applyFill="1" applyBorder="1">
      <alignment/>
      <protection/>
    </xf>
    <xf numFmtId="0" fontId="1" fillId="7" borderId="32" xfId="52" applyFill="1" applyBorder="1">
      <alignment/>
      <protection/>
    </xf>
    <xf numFmtId="164" fontId="23" fillId="7" borderId="29" xfId="52" applyNumberFormat="1" applyFont="1" applyFill="1" applyBorder="1" applyAlignment="1">
      <alignment horizontal="right" vertical="top" wrapText="1"/>
      <protection/>
    </xf>
    <xf numFmtId="0" fontId="32" fillId="20" borderId="30" xfId="52" applyFont="1" applyFill="1" applyBorder="1">
      <alignment/>
      <protection/>
    </xf>
    <xf numFmtId="0" fontId="32" fillId="20" borderId="24" xfId="52" applyFont="1" applyFill="1" applyBorder="1">
      <alignment/>
      <protection/>
    </xf>
    <xf numFmtId="0" fontId="32" fillId="20" borderId="33" xfId="52" applyFont="1" applyFill="1" applyBorder="1">
      <alignment/>
      <protection/>
    </xf>
    <xf numFmtId="0" fontId="22" fillId="3" borderId="11" xfId="52" applyFont="1" applyFill="1" applyBorder="1" applyAlignment="1">
      <alignment horizontal="center" vertical="top" wrapText="1"/>
      <protection/>
    </xf>
    <xf numFmtId="0" fontId="22" fillId="22" borderId="11" xfId="52" applyFont="1" applyFill="1" applyBorder="1" applyAlignment="1">
      <alignment horizontal="center" vertical="top" wrapText="1"/>
      <protection/>
    </xf>
    <xf numFmtId="0" fontId="22" fillId="4" borderId="34" xfId="52" applyFont="1" applyFill="1" applyBorder="1" applyAlignment="1">
      <alignment horizontal="center" vertical="top" wrapText="1"/>
      <protection/>
    </xf>
    <xf numFmtId="0" fontId="28" fillId="0" borderId="0" xfId="52" applyFont="1" applyFill="1" applyBorder="1" applyAlignment="1">
      <alignment horizontal="right" wrapText="1"/>
      <protection/>
    </xf>
    <xf numFmtId="0" fontId="28" fillId="0" borderId="0" xfId="52" applyFont="1" applyFill="1" applyBorder="1" applyAlignment="1">
      <alignment horizontal="right" wrapText="1"/>
      <protection/>
    </xf>
    <xf numFmtId="0" fontId="34" fillId="8" borderId="30" xfId="52" applyFont="1" applyFill="1" applyBorder="1">
      <alignment/>
      <protection/>
    </xf>
    <xf numFmtId="0" fontId="34" fillId="8" borderId="24" xfId="52" applyFont="1" applyFill="1" applyBorder="1">
      <alignment/>
      <protection/>
    </xf>
    <xf numFmtId="0" fontId="34" fillId="8" borderId="33" xfId="52" applyFont="1" applyFill="1" applyBorder="1">
      <alignment/>
      <protection/>
    </xf>
    <xf numFmtId="0" fontId="36" fillId="8" borderId="11" xfId="52" applyFont="1" applyFill="1" applyBorder="1" applyAlignment="1">
      <alignment horizontal="center" vertical="center" wrapText="1"/>
      <protection/>
    </xf>
    <xf numFmtId="0" fontId="37" fillId="8" borderId="35" xfId="52" applyFont="1" applyFill="1" applyBorder="1" applyAlignment="1">
      <alignment horizontal="center" vertical="center" wrapText="1"/>
      <protection/>
    </xf>
    <xf numFmtId="0" fontId="38" fillId="8" borderId="0" xfId="52" applyFont="1" applyFill="1">
      <alignment/>
      <protection/>
    </xf>
    <xf numFmtId="0" fontId="37" fillId="8" borderId="36" xfId="52" applyFont="1" applyFill="1" applyBorder="1" applyAlignment="1">
      <alignment horizontal="center" vertical="center" wrapText="1"/>
      <protection/>
    </xf>
    <xf numFmtId="0" fontId="39" fillId="8" borderId="37" xfId="52" applyFont="1" applyFill="1" applyBorder="1" applyAlignment="1">
      <alignment horizontal="center" vertical="center" wrapText="1"/>
      <protection/>
    </xf>
    <xf numFmtId="0" fontId="39" fillId="8" borderId="2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>
      <alignment/>
      <protection/>
    </xf>
    <xf numFmtId="0" fontId="32" fillId="0" borderId="0" xfId="52" applyFont="1" applyFill="1" applyBorder="1">
      <alignment/>
      <protection/>
    </xf>
    <xf numFmtId="0" fontId="0" fillId="0" borderId="0" xfId="0" applyAlignment="1">
      <alignment wrapText="1"/>
    </xf>
    <xf numFmtId="0" fontId="37" fillId="20" borderId="36" xfId="52" applyFont="1" applyFill="1" applyBorder="1" applyAlignment="1">
      <alignment horizontal="center" vertical="center" wrapText="1"/>
      <protection/>
    </xf>
    <xf numFmtId="0" fontId="39" fillId="20" borderId="37" xfId="52" applyFont="1" applyFill="1" applyBorder="1" applyAlignment="1">
      <alignment horizontal="center" vertical="center" wrapText="1"/>
      <protection/>
    </xf>
    <xf numFmtId="0" fontId="39" fillId="20" borderId="21" xfId="52" applyFont="1" applyFill="1" applyBorder="1" applyAlignment="1">
      <alignment horizontal="center" vertical="center" wrapText="1"/>
      <protection/>
    </xf>
    <xf numFmtId="0" fontId="9" fillId="8" borderId="38" xfId="52" applyFont="1" applyFill="1" applyBorder="1">
      <alignment/>
      <protection/>
    </xf>
    <xf numFmtId="0" fontId="28" fillId="24" borderId="20" xfId="52" applyFont="1" applyFill="1" applyBorder="1" applyAlignment="1">
      <alignment horizontal="right" wrapText="1"/>
      <protection/>
    </xf>
    <xf numFmtId="0" fontId="32" fillId="0" borderId="39" xfId="52" applyFont="1" applyBorder="1" applyAlignment="1">
      <alignment wrapText="1"/>
      <protection/>
    </xf>
    <xf numFmtId="0" fontId="44" fillId="0" borderId="38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1" fillId="0" borderId="40" xfId="52" applyBorder="1" applyAlignment="1">
      <alignment/>
      <protection/>
    </xf>
    <xf numFmtId="0" fontId="1" fillId="0" borderId="41" xfId="52" applyBorder="1" applyAlignment="1">
      <alignment/>
      <protection/>
    </xf>
    <xf numFmtId="0" fontId="21" fillId="8" borderId="42" xfId="52" applyFont="1" applyFill="1" applyBorder="1" applyAlignment="1">
      <alignment horizontal="center"/>
      <protection/>
    </xf>
    <xf numFmtId="0" fontId="1" fillId="8" borderId="10" xfId="52" applyFill="1" applyBorder="1" applyAlignment="1">
      <alignment/>
      <protection/>
    </xf>
    <xf numFmtId="0" fontId="1" fillId="0" borderId="10" xfId="52" applyBorder="1" applyAlignment="1">
      <alignment/>
      <protection/>
    </xf>
    <xf numFmtId="0" fontId="22" fillId="8" borderId="42" xfId="52" applyFont="1" applyFill="1" applyBorder="1" applyAlignment="1">
      <alignment horizontal="center" vertical="top" wrapText="1"/>
      <protection/>
    </xf>
    <xf numFmtId="0" fontId="22" fillId="8" borderId="10" xfId="52" applyFont="1" applyFill="1" applyBorder="1" applyAlignment="1">
      <alignment horizontal="center" vertical="top" wrapText="1"/>
      <protection/>
    </xf>
    <xf numFmtId="0" fontId="1" fillId="0" borderId="35" xfId="52" applyBorder="1" applyAlignment="1">
      <alignment/>
      <protection/>
    </xf>
    <xf numFmtId="0" fontId="32" fillId="0" borderId="42" xfId="52" applyFont="1" applyBorder="1" applyAlignment="1">
      <alignment wrapText="1"/>
      <protection/>
    </xf>
    <xf numFmtId="0" fontId="44" fillId="0" borderId="10" xfId="0" applyFont="1" applyBorder="1" applyAlignment="1">
      <alignment wrapText="1"/>
    </xf>
    <xf numFmtId="0" fontId="44" fillId="0" borderId="35" xfId="0" applyFont="1" applyBorder="1" applyAlignment="1">
      <alignment wrapText="1"/>
    </xf>
    <xf numFmtId="0" fontId="43" fillId="8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14" xfId="52" applyFont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27" fillId="7" borderId="17" xfId="52" applyFont="1" applyFill="1" applyBorder="1" applyAlignment="1">
      <alignment horizontal="center" vertical="center" wrapText="1"/>
      <protection/>
    </xf>
    <xf numFmtId="0" fontId="33" fillId="7" borderId="22" xfId="0" applyFont="1" applyFill="1" applyBorder="1" applyAlignment="1">
      <alignment horizontal="center"/>
    </xf>
    <xf numFmtId="0" fontId="34" fillId="0" borderId="14" xfId="52" applyFont="1" applyBorder="1" applyAlignment="1">
      <alignment horizontal="center"/>
      <protection/>
    </xf>
    <xf numFmtId="0" fontId="35" fillId="0" borderId="13" xfId="52" applyFont="1" applyBorder="1" applyAlignment="1">
      <alignment horizontal="center"/>
      <protection/>
    </xf>
    <xf numFmtId="0" fontId="35" fillId="0" borderId="15" xfId="52" applyFont="1" applyBorder="1" applyAlignment="1">
      <alignment horizontal="center"/>
      <protection/>
    </xf>
    <xf numFmtId="0" fontId="22" fillId="20" borderId="17" xfId="52" applyFont="1" applyFill="1" applyBorder="1" applyAlignment="1">
      <alignment horizontal="center" vertical="center" wrapText="1"/>
      <protection/>
    </xf>
    <xf numFmtId="0" fontId="0" fillId="20" borderId="16" xfId="0" applyFill="1" applyBorder="1" applyAlignment="1">
      <alignment/>
    </xf>
    <xf numFmtId="0" fontId="0" fillId="20" borderId="2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дел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Прогноз численности населения РФ до 2030 года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"/>
          <c:w val="0.928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v>Наш прогноз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Модель!$A$16:$A$38</c:f>
              <c:numCache/>
            </c:numRef>
          </c:xVal>
          <c:yVal>
            <c:numRef>
              <c:f>Модель!$B$16:$B$38</c:f>
              <c:numCache/>
            </c:numRef>
          </c:yVal>
          <c:smooth val="1"/>
        </c:ser>
        <c:axId val="62804463"/>
        <c:axId val="28369256"/>
      </c:scatterChart>
      <c:valAx>
        <c:axId val="62804463"/>
        <c:scaling>
          <c:orientation val="minMax"/>
          <c:max val="203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тыс.чел.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Прогноз численности населения России до 2030 года </a:t>
            </a:r>
          </a:p>
        </c:rich>
      </c:tx>
      <c:layout>
        <c:manualLayout>
          <c:xMode val="factor"/>
          <c:yMode val="factor"/>
          <c:x val="-0.01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03"/>
          <c:w val="0.86925"/>
          <c:h val="0.62425"/>
        </c:manualLayout>
      </c:layout>
      <c:scatterChart>
        <c:scatterStyle val="smoothMarker"/>
        <c:varyColors val="0"/>
        <c:ser>
          <c:idx val="0"/>
          <c:order val="0"/>
          <c:tx>
            <c:v>Наш прогноз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Исследование!$B$11:$B$33</c:f>
              <c:numCache/>
            </c:numRef>
          </c:yVal>
          <c:smooth val="1"/>
        </c:ser>
        <c:ser>
          <c:idx val="1"/>
          <c:order val="1"/>
          <c:tx>
            <c:v>ГКС-низкий вариант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Исследование!$C$11:$C$33</c:f>
              <c:numCache/>
            </c:numRef>
          </c:yVal>
          <c:smooth val="1"/>
        </c:ser>
        <c:ser>
          <c:idx val="2"/>
          <c:order val="2"/>
          <c:tx>
            <c:v>ГКС-средний вариант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Исследование!$D$11:$D$33</c:f>
              <c:numCache/>
            </c:numRef>
          </c:yVal>
          <c:smooth val="1"/>
        </c:ser>
        <c:ser>
          <c:idx val="3"/>
          <c:order val="3"/>
          <c:tx>
            <c:v>ГКС-высокий вариант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Исследование!$E$11:$E$33</c:f>
              <c:numCache/>
            </c:numRef>
          </c:yVal>
          <c:smooth val="1"/>
        </c:ser>
        <c:axId val="53996713"/>
        <c:axId val="16208370"/>
      </c:scatterChart>
      <c:valAx>
        <c:axId val="53996713"/>
        <c:scaling>
          <c:orientation val="minMax"/>
          <c:max val="203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8370"/>
        <c:crosses val="autoZero"/>
        <c:crossBetween val="midCat"/>
        <c:dispUnits/>
      </c:val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тыс.чел.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877"/>
          <c:w val="0.706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8</xdr:row>
      <xdr:rowOff>266700</xdr:rowOff>
    </xdr:from>
    <xdr:to>
      <xdr:col>10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286375" y="2286000"/>
        <a:ext cx="6753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</xdr:row>
      <xdr:rowOff>9525</xdr:rowOff>
    </xdr:from>
    <xdr:to>
      <xdr:col>13</xdr:col>
      <xdr:colOff>457200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6534150" y="1600200"/>
        <a:ext cx="6600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6"/>
  <sheetViews>
    <sheetView zoomScalePageLayoutView="0" workbookViewId="0" topLeftCell="A8">
      <selection activeCell="D17" sqref="D17"/>
    </sheetView>
  </sheetViews>
  <sheetFormatPr defaultColWidth="10.25390625" defaultRowHeight="12.75"/>
  <cols>
    <col min="1" max="1" width="19.875" style="3" customWidth="1"/>
    <col min="2" max="2" width="16.375" style="3" customWidth="1"/>
    <col min="3" max="3" width="14.75390625" style="3" customWidth="1"/>
    <col min="4" max="4" width="14.375" style="3" customWidth="1"/>
    <col min="5" max="5" width="16.25390625" style="3" customWidth="1"/>
    <col min="6" max="6" width="16.875" style="3" customWidth="1"/>
    <col min="7" max="7" width="15.375" style="3" customWidth="1"/>
    <col min="8" max="8" width="14.625" style="3" customWidth="1"/>
    <col min="9" max="9" width="13.75390625" style="3" customWidth="1"/>
    <col min="10" max="10" width="15.75390625" style="3" customWidth="1"/>
    <col min="11" max="11" width="17.00390625" style="3" customWidth="1"/>
    <col min="12" max="16384" width="10.25390625" style="3" customWidth="1"/>
  </cols>
  <sheetData>
    <row r="1" spans="1:17" ht="23.25" customHeight="1">
      <c r="A1" s="1"/>
      <c r="B1" s="1"/>
      <c r="C1" s="1"/>
      <c r="D1" s="1"/>
      <c r="E1" s="2" t="s">
        <v>0</v>
      </c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ht="15.75" thickBot="1">
      <c r="A2" s="4" t="s">
        <v>1</v>
      </c>
    </row>
    <row r="3" spans="1:11" ht="14.25" customHeight="1" thickBot="1">
      <c r="A3" s="93"/>
      <c r="B3" s="95" t="s">
        <v>2</v>
      </c>
      <c r="C3" s="96"/>
      <c r="D3" s="96"/>
      <c r="E3" s="96"/>
      <c r="F3" s="97"/>
      <c r="G3" s="5"/>
      <c r="H3" s="98" t="s">
        <v>3</v>
      </c>
      <c r="I3" s="99"/>
      <c r="J3" s="99"/>
      <c r="K3" s="100"/>
    </row>
    <row r="4" spans="1:11" ht="32.25" customHeight="1" thickBot="1">
      <c r="A4" s="94"/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10" t="s">
        <v>10</v>
      </c>
      <c r="I4" s="11" t="s">
        <v>11</v>
      </c>
      <c r="J4" s="11" t="s">
        <v>7</v>
      </c>
      <c r="K4" s="12" t="s">
        <v>8</v>
      </c>
    </row>
    <row r="5" spans="1:11" ht="15">
      <c r="A5" s="13" t="s">
        <v>12</v>
      </c>
      <c r="B5" s="14">
        <v>142008.8</v>
      </c>
      <c r="C5" s="15">
        <v>1713.9</v>
      </c>
      <c r="D5" s="16">
        <v>2075.9</v>
      </c>
      <c r="E5" s="16">
        <f>C5-D5</f>
        <v>-362</v>
      </c>
      <c r="F5" s="17">
        <v>257.2</v>
      </c>
      <c r="G5" s="17">
        <f>E5+F5</f>
        <v>-104.80000000000001</v>
      </c>
      <c r="H5" s="18">
        <f>C5/B5*1000</f>
        <v>12.068970373666986</v>
      </c>
      <c r="I5" s="19">
        <f>D5/B5*1000</f>
        <v>14.618108173577978</v>
      </c>
      <c r="J5" s="19">
        <f>H5-I5</f>
        <v>-2.5491377999109925</v>
      </c>
      <c r="K5" s="20">
        <v>1.8</v>
      </c>
    </row>
    <row r="6" spans="1:11" ht="15.75" thickBot="1">
      <c r="A6" s="21" t="s">
        <v>13</v>
      </c>
      <c r="B6" s="22">
        <v>141904</v>
      </c>
      <c r="C6" s="23"/>
      <c r="D6" s="24"/>
      <c r="E6" s="24"/>
      <c r="F6" s="25"/>
      <c r="G6" s="26"/>
      <c r="H6" s="23"/>
      <c r="I6" s="24"/>
      <c r="J6" s="24"/>
      <c r="K6" s="27"/>
    </row>
    <row r="7" spans="1:11" ht="19.5" customHeight="1">
      <c r="A7" s="28"/>
      <c r="B7" s="29"/>
      <c r="C7" s="29"/>
      <c r="D7" s="29"/>
      <c r="E7" s="30" t="s">
        <v>14</v>
      </c>
      <c r="F7" s="30"/>
      <c r="G7" s="30"/>
      <c r="H7" s="29"/>
      <c r="I7" s="29"/>
      <c r="J7" s="29"/>
      <c r="K7" s="31"/>
    </row>
    <row r="8" spans="1:11" ht="23.25" customHeight="1" thickBot="1">
      <c r="A8" s="28"/>
      <c r="B8" s="29"/>
      <c r="C8" s="29"/>
      <c r="D8" s="29"/>
      <c r="E8" s="32" t="s">
        <v>32</v>
      </c>
      <c r="F8" s="30"/>
      <c r="G8" s="30"/>
      <c r="H8" s="29"/>
      <c r="I8" s="29"/>
      <c r="J8" s="29"/>
      <c r="K8" s="31"/>
    </row>
    <row r="9" spans="1:11" ht="63.75" customHeight="1" thickBot="1">
      <c r="A9" s="101" t="s">
        <v>29</v>
      </c>
      <c r="B9" s="102"/>
      <c r="C9" s="102"/>
      <c r="D9" s="103"/>
      <c r="E9" s="35"/>
      <c r="F9" s="36"/>
      <c r="G9" s="36"/>
      <c r="H9" s="34"/>
      <c r="I9" s="34"/>
      <c r="J9" s="34"/>
      <c r="K9" s="37"/>
    </row>
    <row r="10" spans="1:11" ht="52.5" customHeight="1" thickBot="1">
      <c r="A10" s="90" t="s">
        <v>33</v>
      </c>
      <c r="B10" s="91"/>
      <c r="C10" s="91"/>
      <c r="D10" s="92"/>
      <c r="E10" s="35"/>
      <c r="F10" s="36"/>
      <c r="G10" s="36"/>
      <c r="H10" s="34"/>
      <c r="I10" s="34"/>
      <c r="J10" s="34"/>
      <c r="K10" s="37"/>
    </row>
    <row r="11" spans="1:4" ht="19.5" customHeight="1" thickBot="1">
      <c r="A11" s="33" t="s">
        <v>15</v>
      </c>
      <c r="B11" s="34"/>
      <c r="C11" s="34"/>
      <c r="D11" s="34"/>
    </row>
    <row r="12" spans="1:4" ht="49.5" customHeight="1">
      <c r="A12" s="78"/>
      <c r="B12" s="79" t="s">
        <v>16</v>
      </c>
      <c r="C12" s="80" t="s">
        <v>27</v>
      </c>
      <c r="D12" s="81" t="s">
        <v>28</v>
      </c>
    </row>
    <row r="13" spans="1:5" ht="18" customHeight="1" thickBot="1">
      <c r="A13" s="88"/>
      <c r="B13" s="73">
        <v>141904</v>
      </c>
      <c r="C13" s="74">
        <v>12.1</v>
      </c>
      <c r="D13" s="75">
        <v>14.6</v>
      </c>
      <c r="E13" s="72"/>
    </row>
    <row r="14" spans="1:5" ht="15.75" thickBot="1">
      <c r="A14" s="38" t="s">
        <v>17</v>
      </c>
      <c r="C14" s="71"/>
      <c r="D14" s="72"/>
      <c r="E14" s="72"/>
    </row>
    <row r="15" spans="1:5" ht="51.75" thickBot="1">
      <c r="A15" s="76" t="s">
        <v>18</v>
      </c>
      <c r="B15" s="77" t="s">
        <v>19</v>
      </c>
      <c r="C15" s="71"/>
      <c r="D15" s="72"/>
      <c r="E15" s="72"/>
    </row>
    <row r="16" spans="1:5" ht="15">
      <c r="A16" s="50">
        <v>2009</v>
      </c>
      <c r="B16" s="51">
        <f>B13</f>
        <v>141904</v>
      </c>
      <c r="C16" s="71"/>
      <c r="D16" s="72"/>
      <c r="E16" s="72"/>
    </row>
    <row r="17" spans="1:5" ht="15">
      <c r="A17" s="39">
        <v>2010</v>
      </c>
      <c r="B17" s="40">
        <f>B16-$D$13*B16/1000+$C$13*B16/1000</f>
        <v>141549.24</v>
      </c>
      <c r="C17" s="71"/>
      <c r="D17" s="72"/>
      <c r="E17" s="72"/>
    </row>
    <row r="18" spans="1:5" ht="15">
      <c r="A18" s="39">
        <v>2011</v>
      </c>
      <c r="B18" s="40"/>
      <c r="C18" s="71"/>
      <c r="D18" s="72"/>
      <c r="E18" s="72"/>
    </row>
    <row r="19" spans="1:5" ht="15">
      <c r="A19" s="39">
        <v>2012</v>
      </c>
      <c r="B19" s="40"/>
      <c r="C19" s="71"/>
      <c r="D19" s="72"/>
      <c r="E19" s="72"/>
    </row>
    <row r="20" spans="1:5" ht="15">
      <c r="A20" s="39">
        <v>2013</v>
      </c>
      <c r="B20" s="40"/>
      <c r="C20" s="71"/>
      <c r="D20" s="72"/>
      <c r="E20" s="72"/>
    </row>
    <row r="21" spans="1:5" ht="15">
      <c r="A21" s="39">
        <v>2014</v>
      </c>
      <c r="B21" s="40"/>
      <c r="C21" s="71"/>
      <c r="D21" s="72"/>
      <c r="E21" s="72"/>
    </row>
    <row r="22" spans="1:5" ht="15">
      <c r="A22" s="39">
        <v>2015</v>
      </c>
      <c r="B22" s="40"/>
      <c r="C22" s="71"/>
      <c r="D22" s="72"/>
      <c r="E22" s="72"/>
    </row>
    <row r="23" spans="1:5" ht="15">
      <c r="A23" s="39">
        <v>2016</v>
      </c>
      <c r="B23" s="40"/>
      <c r="C23" s="71"/>
      <c r="D23" s="72"/>
      <c r="E23" s="72"/>
    </row>
    <row r="24" spans="1:5" ht="15">
      <c r="A24" s="39">
        <v>2017</v>
      </c>
      <c r="B24" s="40"/>
      <c r="C24" s="71"/>
      <c r="D24" s="72"/>
      <c r="E24" s="72"/>
    </row>
    <row r="25" spans="1:5" ht="15">
      <c r="A25" s="39">
        <v>2018</v>
      </c>
      <c r="B25" s="40"/>
      <c r="C25" s="71"/>
      <c r="D25" s="72"/>
      <c r="E25" s="72"/>
    </row>
    <row r="26" spans="1:5" ht="15">
      <c r="A26" s="39">
        <v>2019</v>
      </c>
      <c r="B26" s="40"/>
      <c r="C26" s="71"/>
      <c r="D26" s="72"/>
      <c r="E26" s="72"/>
    </row>
    <row r="27" spans="1:5" ht="15">
      <c r="A27" s="39">
        <v>2020</v>
      </c>
      <c r="B27" s="40"/>
      <c r="C27" s="71"/>
      <c r="D27" s="72"/>
      <c r="E27" s="72"/>
    </row>
    <row r="28" spans="1:5" ht="15">
      <c r="A28" s="39">
        <v>2021</v>
      </c>
      <c r="B28" s="40"/>
      <c r="C28" s="71"/>
      <c r="D28" s="72"/>
      <c r="E28" s="72"/>
    </row>
    <row r="29" spans="1:5" ht="15">
      <c r="A29" s="39">
        <v>2022</v>
      </c>
      <c r="B29" s="40"/>
      <c r="C29" s="71"/>
      <c r="D29" s="72"/>
      <c r="E29" s="72"/>
    </row>
    <row r="30" spans="1:5" ht="15">
      <c r="A30" s="39">
        <v>2023</v>
      </c>
      <c r="B30" s="40"/>
      <c r="C30" s="71"/>
      <c r="D30" s="72"/>
      <c r="E30" s="72"/>
    </row>
    <row r="31" spans="1:5" ht="15">
      <c r="A31" s="39">
        <v>2024</v>
      </c>
      <c r="B31" s="40"/>
      <c r="C31" s="71"/>
      <c r="D31" s="72"/>
      <c r="E31" s="72"/>
    </row>
    <row r="32" spans="1:5" ht="15">
      <c r="A32" s="39">
        <v>2025</v>
      </c>
      <c r="B32" s="40"/>
      <c r="C32" s="71"/>
      <c r="D32" s="72"/>
      <c r="E32" s="72"/>
    </row>
    <row r="33" spans="1:5" ht="15">
      <c r="A33" s="39">
        <v>2026</v>
      </c>
      <c r="B33" s="40"/>
      <c r="C33" s="71"/>
      <c r="D33" s="72"/>
      <c r="E33" s="72"/>
    </row>
    <row r="34" spans="1:2" ht="15">
      <c r="A34" s="39">
        <v>2027</v>
      </c>
      <c r="B34" s="40"/>
    </row>
    <row r="35" spans="1:2" ht="15">
      <c r="A35" s="39">
        <v>2028</v>
      </c>
      <c r="B35" s="40"/>
    </row>
    <row r="36" spans="1:2" ht="15">
      <c r="A36" s="39">
        <v>2029</v>
      </c>
      <c r="B36" s="40"/>
    </row>
    <row r="37" spans="1:2" ht="15">
      <c r="A37" s="39">
        <v>2030</v>
      </c>
      <c r="B37" s="40"/>
    </row>
    <row r="38" spans="1:2" ht="15.75" thickBot="1">
      <c r="A38" s="41">
        <v>2031</v>
      </c>
      <c r="B38" s="40"/>
    </row>
    <row r="39" ht="15">
      <c r="A39" s="42"/>
    </row>
    <row r="40" ht="15">
      <c r="A40" s="42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</sheetData>
  <sheetProtection/>
  <mergeCells count="5">
    <mergeCell ref="A10:D10"/>
    <mergeCell ref="A3:A4"/>
    <mergeCell ref="B3:F3"/>
    <mergeCell ref="H3:K3"/>
    <mergeCell ref="A9:D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5" width="15.375" style="0" customWidth="1"/>
    <col min="11" max="11" width="15.75390625" style="0" customWidth="1"/>
    <col min="12" max="12" width="15.125" style="0" customWidth="1"/>
    <col min="13" max="13" width="13.625" style="0" customWidth="1"/>
  </cols>
  <sheetData>
    <row r="1" spans="1:16" ht="30" customHeight="1" thickBot="1">
      <c r="A1" s="43"/>
      <c r="B1" s="43"/>
      <c r="C1" s="43"/>
      <c r="D1" s="49" t="s">
        <v>20</v>
      </c>
      <c r="E1" s="43"/>
      <c r="F1" s="43"/>
      <c r="G1" s="43"/>
      <c r="H1" s="43"/>
      <c r="I1" s="43"/>
      <c r="J1" s="62" t="s">
        <v>15</v>
      </c>
      <c r="K1" s="44"/>
      <c r="L1" s="44"/>
      <c r="M1" s="44"/>
      <c r="N1" s="61"/>
      <c r="O1" s="61"/>
      <c r="P1" s="61"/>
    </row>
    <row r="2" spans="1:16" ht="50.25" customHeight="1">
      <c r="A2" s="46"/>
      <c r="B2" s="44"/>
      <c r="C2" s="45"/>
      <c r="D2" s="47" t="s">
        <v>14</v>
      </c>
      <c r="E2" s="46"/>
      <c r="F2" s="47"/>
      <c r="G2" s="46"/>
      <c r="H2" s="44"/>
      <c r="I2" s="44"/>
      <c r="J2" s="31"/>
      <c r="K2" s="85" t="s">
        <v>16</v>
      </c>
      <c r="L2" s="86" t="s">
        <v>34</v>
      </c>
      <c r="M2" s="87" t="s">
        <v>35</v>
      </c>
      <c r="N2" s="61"/>
      <c r="O2" s="61"/>
      <c r="P2" s="61"/>
    </row>
    <row r="3" spans="1:16" ht="22.5" customHeight="1" thickBot="1">
      <c r="A3" s="46"/>
      <c r="B3" s="44"/>
      <c r="C3" s="45"/>
      <c r="D3" s="48" t="s">
        <v>31</v>
      </c>
      <c r="E3" s="46"/>
      <c r="F3" s="47"/>
      <c r="G3" s="46"/>
      <c r="H3" s="44"/>
      <c r="I3" s="44"/>
      <c r="J3" s="28"/>
      <c r="K3" s="65">
        <v>141904</v>
      </c>
      <c r="L3" s="66">
        <v>12.1</v>
      </c>
      <c r="M3" s="67">
        <v>14.6</v>
      </c>
      <c r="N3" s="61"/>
      <c r="O3" s="61"/>
      <c r="P3" s="61"/>
    </row>
    <row r="4" spans="2:13" s="61" customFormat="1" ht="22.5" customHeight="1">
      <c r="B4" s="34"/>
      <c r="C4" s="82"/>
      <c r="D4" s="35"/>
      <c r="F4" s="36"/>
      <c r="H4" s="34"/>
      <c r="I4" s="34"/>
      <c r="J4" s="82"/>
      <c r="K4" s="83"/>
      <c r="L4" s="83"/>
      <c r="M4" s="83"/>
    </row>
    <row r="5" spans="1:7" s="61" customFormat="1" ht="33" customHeight="1">
      <c r="A5" s="104" t="s">
        <v>30</v>
      </c>
      <c r="B5" s="105"/>
      <c r="C5" s="105"/>
      <c r="D5" s="105"/>
      <c r="E5" s="105"/>
      <c r="F5" s="84"/>
      <c r="G5" s="84"/>
    </row>
    <row r="6" spans="1:7" ht="29.25" customHeight="1">
      <c r="A6" s="105"/>
      <c r="B6" s="105"/>
      <c r="C6" s="105"/>
      <c r="D6" s="105"/>
      <c r="E6" s="105"/>
      <c r="F6" s="84"/>
      <c r="G6" s="84"/>
    </row>
    <row r="7" spans="1:11" ht="16.5" thickBot="1">
      <c r="A7" s="38" t="s">
        <v>17</v>
      </c>
      <c r="B7" s="3"/>
      <c r="C7" s="3"/>
      <c r="D7" s="3"/>
      <c r="E7" s="3"/>
      <c r="F7" s="35"/>
      <c r="G7" s="35"/>
      <c r="H7" s="3"/>
      <c r="I7" s="3"/>
      <c r="J7" s="3"/>
      <c r="K7" s="3"/>
    </row>
    <row r="8" spans="1:11" ht="16.5" thickBot="1">
      <c r="A8" s="114" t="s">
        <v>18</v>
      </c>
      <c r="B8" s="106" t="s">
        <v>21</v>
      </c>
      <c r="C8" s="107"/>
      <c r="D8" s="107"/>
      <c r="E8" s="108"/>
      <c r="F8" s="35"/>
      <c r="G8" s="35"/>
      <c r="H8" s="3"/>
      <c r="I8" s="3"/>
      <c r="J8" s="3"/>
      <c r="K8" s="3"/>
    </row>
    <row r="9" spans="1:11" ht="16.5" thickBot="1">
      <c r="A9" s="115"/>
      <c r="B9" s="109" t="s">
        <v>22</v>
      </c>
      <c r="C9" s="111" t="s">
        <v>23</v>
      </c>
      <c r="D9" s="112"/>
      <c r="E9" s="113"/>
      <c r="F9" s="35"/>
      <c r="G9" s="35"/>
      <c r="H9" s="3"/>
      <c r="I9" s="3"/>
      <c r="J9" s="3"/>
      <c r="K9" s="3"/>
    </row>
    <row r="10" spans="1:11" ht="30.75" customHeight="1" thickBot="1">
      <c r="A10" s="116"/>
      <c r="B10" s="110"/>
      <c r="C10" s="68" t="s">
        <v>24</v>
      </c>
      <c r="D10" s="69" t="s">
        <v>25</v>
      </c>
      <c r="E10" s="70" t="s">
        <v>26</v>
      </c>
      <c r="F10" s="3"/>
      <c r="G10" s="3"/>
      <c r="H10" s="3"/>
      <c r="I10" s="3"/>
      <c r="J10" s="3"/>
      <c r="K10" s="3"/>
    </row>
    <row r="11" spans="1:11" ht="15">
      <c r="A11" s="58">
        <v>2009</v>
      </c>
      <c r="B11" s="63">
        <f>K3</f>
        <v>141904</v>
      </c>
      <c r="C11" s="52">
        <v>141904</v>
      </c>
      <c r="D11" s="54">
        <v>141904</v>
      </c>
      <c r="E11" s="56">
        <v>141904</v>
      </c>
      <c r="F11" s="3"/>
      <c r="G11" s="3"/>
      <c r="H11" s="3"/>
      <c r="I11" s="3"/>
      <c r="J11" s="3"/>
      <c r="K11" s="3"/>
    </row>
    <row r="12" spans="1:11" ht="15">
      <c r="A12" s="59">
        <v>2010</v>
      </c>
      <c r="B12" s="64">
        <f>B11-$M$3*B11/1000+$L$3*B11/1000</f>
        <v>141549.24</v>
      </c>
      <c r="C12" s="53">
        <v>141655.9</v>
      </c>
      <c r="D12" s="55">
        <v>141820.5</v>
      </c>
      <c r="E12" s="57">
        <v>141876.2</v>
      </c>
      <c r="F12" s="3"/>
      <c r="G12" s="3"/>
      <c r="H12" s="3"/>
      <c r="I12" s="3"/>
      <c r="J12" s="3"/>
      <c r="K12" s="3"/>
    </row>
    <row r="13" spans="1:11" ht="15">
      <c r="A13" s="59">
        <v>2011</v>
      </c>
      <c r="B13" s="64">
        <f aca="true" t="shared" si="0" ref="B13:B33">B12-$M$3*B12/1000+$L$3*B12/1000</f>
        <v>141195.3669</v>
      </c>
      <c r="C13" s="53">
        <v>141413.7</v>
      </c>
      <c r="D13" s="55">
        <v>141549.8</v>
      </c>
      <c r="E13" s="57">
        <v>141558.1</v>
      </c>
      <c r="F13" s="3"/>
      <c r="G13" s="3"/>
      <c r="H13" s="3"/>
      <c r="I13" s="3"/>
      <c r="J13" s="3"/>
      <c r="K13" s="3"/>
    </row>
    <row r="14" spans="1:11" ht="15">
      <c r="A14" s="59">
        <v>2012</v>
      </c>
      <c r="B14" s="64">
        <f t="shared" si="0"/>
        <v>140842.37848275</v>
      </c>
      <c r="C14" s="53">
        <v>141149.8</v>
      </c>
      <c r="D14" s="55">
        <v>141477.9</v>
      </c>
      <c r="E14" s="57">
        <v>141550.9</v>
      </c>
      <c r="F14" s="3"/>
      <c r="G14" s="3"/>
      <c r="H14" s="3"/>
      <c r="I14" s="3"/>
      <c r="J14" s="3"/>
      <c r="K14" s="3"/>
    </row>
    <row r="15" spans="1:11" ht="15">
      <c r="A15" s="59">
        <v>2013</v>
      </c>
      <c r="B15" s="64">
        <f t="shared" si="0"/>
        <v>140490.27253654314</v>
      </c>
      <c r="C15" s="53">
        <v>140847.6</v>
      </c>
      <c r="D15" s="55">
        <v>141424.7</v>
      </c>
      <c r="E15" s="57">
        <v>141564.2</v>
      </c>
      <c r="F15" s="3"/>
      <c r="G15" s="3"/>
      <c r="H15" s="3"/>
      <c r="I15" s="3"/>
      <c r="J15" s="3"/>
      <c r="K15" s="3"/>
    </row>
    <row r="16" spans="1:11" ht="15">
      <c r="A16" s="59">
        <v>2014</v>
      </c>
      <c r="B16" s="64">
        <f t="shared" si="0"/>
        <v>140139.04685520177</v>
      </c>
      <c r="C16" s="53">
        <v>140528.1</v>
      </c>
      <c r="D16" s="55">
        <v>141381.8</v>
      </c>
      <c r="E16" s="57">
        <v>141614.5</v>
      </c>
      <c r="F16" s="3"/>
      <c r="G16" s="3"/>
      <c r="H16" s="3"/>
      <c r="I16" s="3"/>
      <c r="J16" s="3"/>
      <c r="K16" s="3"/>
    </row>
    <row r="17" spans="1:11" ht="15">
      <c r="A17" s="59">
        <v>2015</v>
      </c>
      <c r="B17" s="64">
        <f t="shared" si="0"/>
        <v>139788.69923806377</v>
      </c>
      <c r="C17" s="53">
        <v>140185.4</v>
      </c>
      <c r="D17" s="55">
        <v>141349.7</v>
      </c>
      <c r="E17" s="57">
        <v>141750.6</v>
      </c>
      <c r="F17" s="3"/>
      <c r="G17" s="3"/>
      <c r="H17" s="3"/>
      <c r="I17" s="3"/>
      <c r="J17" s="3"/>
      <c r="K17" s="3"/>
    </row>
    <row r="18" spans="1:11" ht="15">
      <c r="A18" s="59">
        <v>2016</v>
      </c>
      <c r="B18" s="64">
        <f t="shared" si="0"/>
        <v>139439.2274899686</v>
      </c>
      <c r="C18" s="53">
        <v>139794.7</v>
      </c>
      <c r="D18" s="55">
        <v>141323.9</v>
      </c>
      <c r="E18" s="57">
        <v>141908.6</v>
      </c>
      <c r="F18" s="3"/>
      <c r="G18" s="3"/>
      <c r="H18" s="3"/>
      <c r="I18" s="3"/>
      <c r="J18" s="3"/>
      <c r="K18" s="3"/>
    </row>
    <row r="19" spans="1:11" ht="15">
      <c r="A19" s="59">
        <v>2017</v>
      </c>
      <c r="B19" s="64">
        <f t="shared" si="0"/>
        <v>139090.62942124365</v>
      </c>
      <c r="C19" s="53">
        <v>139351.7</v>
      </c>
      <c r="D19" s="55">
        <v>141302.4</v>
      </c>
      <c r="E19" s="57">
        <v>142120</v>
      </c>
      <c r="F19" s="3"/>
      <c r="G19" s="3"/>
      <c r="H19" s="3"/>
      <c r="I19" s="3"/>
      <c r="J19" s="3"/>
      <c r="K19" s="3"/>
    </row>
    <row r="20" spans="1:11" ht="15">
      <c r="A20" s="59">
        <v>2018</v>
      </c>
      <c r="B20" s="64">
        <f t="shared" si="0"/>
        <v>138742.90284769054</v>
      </c>
      <c r="C20" s="53">
        <v>138874.1</v>
      </c>
      <c r="D20" s="55">
        <v>141286.9</v>
      </c>
      <c r="E20" s="57">
        <v>142360</v>
      </c>
      <c r="F20" s="3"/>
      <c r="G20" s="3"/>
      <c r="H20" s="3"/>
      <c r="I20" s="3"/>
      <c r="J20" s="3"/>
      <c r="K20" s="3"/>
    </row>
    <row r="21" spans="1:11" ht="15">
      <c r="A21" s="59">
        <v>2019</v>
      </c>
      <c r="B21" s="64">
        <f t="shared" si="0"/>
        <v>138396.0455905713</v>
      </c>
      <c r="C21" s="53">
        <v>138339.1</v>
      </c>
      <c r="D21" s="55">
        <v>141259.6</v>
      </c>
      <c r="E21" s="57">
        <v>142611.6</v>
      </c>
      <c r="F21" s="3"/>
      <c r="G21" s="3"/>
      <c r="H21" s="3"/>
      <c r="I21" s="3"/>
      <c r="J21" s="3"/>
      <c r="K21" s="3"/>
    </row>
    <row r="22" spans="1:11" ht="15">
      <c r="A22" s="59">
        <v>2020</v>
      </c>
      <c r="B22" s="64">
        <f t="shared" si="0"/>
        <v>138050.0554765949</v>
      </c>
      <c r="C22" s="53">
        <v>137758.7</v>
      </c>
      <c r="D22" s="55">
        <v>141210.9</v>
      </c>
      <c r="E22" s="57">
        <v>142893.2</v>
      </c>
      <c r="F22" s="3"/>
      <c r="G22" s="3"/>
      <c r="H22" s="3"/>
      <c r="I22" s="3"/>
      <c r="J22" s="3"/>
      <c r="K22" s="3"/>
    </row>
    <row r="23" spans="1:11" ht="15">
      <c r="A23" s="59">
        <v>2021</v>
      </c>
      <c r="B23" s="64">
        <f t="shared" si="0"/>
        <v>137704.9303379034</v>
      </c>
      <c r="C23" s="53">
        <v>137127.5</v>
      </c>
      <c r="D23" s="55">
        <v>141142</v>
      </c>
      <c r="E23" s="57">
        <v>143172.4</v>
      </c>
      <c r="F23" s="3"/>
      <c r="G23" s="3"/>
      <c r="H23" s="3"/>
      <c r="I23" s="3"/>
      <c r="J23" s="3"/>
      <c r="K23" s="3"/>
    </row>
    <row r="24" spans="1:11" ht="15">
      <c r="A24" s="59">
        <v>2022</v>
      </c>
      <c r="B24" s="64">
        <f t="shared" si="0"/>
        <v>137360.66801205865</v>
      </c>
      <c r="C24" s="53">
        <v>136449.5</v>
      </c>
      <c r="D24" s="55">
        <v>141036.8</v>
      </c>
      <c r="E24" s="57">
        <v>143460.8</v>
      </c>
      <c r="F24" s="3"/>
      <c r="G24" s="3"/>
      <c r="H24" s="3"/>
      <c r="I24" s="3"/>
      <c r="J24" s="3"/>
      <c r="K24" s="3"/>
    </row>
    <row r="25" spans="1:11" ht="15">
      <c r="A25" s="59">
        <v>2023</v>
      </c>
      <c r="B25" s="64">
        <f t="shared" si="0"/>
        <v>137017.2663420285</v>
      </c>
      <c r="C25" s="53">
        <v>135724</v>
      </c>
      <c r="D25" s="55">
        <v>140911.3</v>
      </c>
      <c r="E25" s="57">
        <v>143747.3</v>
      </c>
      <c r="F25" s="3"/>
      <c r="G25" s="3"/>
      <c r="H25" s="3"/>
      <c r="I25" s="3"/>
      <c r="J25" s="3"/>
      <c r="K25" s="3"/>
    </row>
    <row r="26" spans="1:11" ht="15">
      <c r="A26" s="59">
        <v>2024</v>
      </c>
      <c r="B26" s="64">
        <f t="shared" si="0"/>
        <v>136674.72317617343</v>
      </c>
      <c r="C26" s="53">
        <v>134953.7</v>
      </c>
      <c r="D26" s="55">
        <v>140758.5</v>
      </c>
      <c r="E26" s="57">
        <v>144037.7</v>
      </c>
      <c r="F26" s="3"/>
      <c r="G26" s="3"/>
      <c r="H26" s="3"/>
      <c r="I26" s="3"/>
      <c r="J26" s="3"/>
      <c r="K26" s="3"/>
    </row>
    <row r="27" spans="1:11" ht="15">
      <c r="A27" s="59">
        <v>2025</v>
      </c>
      <c r="B27" s="64">
        <f t="shared" si="0"/>
        <v>136333.036368233</v>
      </c>
      <c r="C27" s="53">
        <v>134127.7</v>
      </c>
      <c r="D27" s="55">
        <v>140568.9</v>
      </c>
      <c r="E27" s="57">
        <v>144330.5</v>
      </c>
      <c r="F27" s="3"/>
      <c r="G27" s="3"/>
      <c r="H27" s="3"/>
      <c r="I27" s="3"/>
      <c r="J27" s="3"/>
      <c r="K27" s="3"/>
    </row>
    <row r="28" spans="1:11" ht="15">
      <c r="A28" s="59">
        <v>2026</v>
      </c>
      <c r="B28" s="64">
        <f t="shared" si="0"/>
        <v>135992.20377731242</v>
      </c>
      <c r="C28" s="53">
        <v>133264.7</v>
      </c>
      <c r="D28" s="55">
        <v>140362.9</v>
      </c>
      <c r="E28" s="57">
        <v>144635.1</v>
      </c>
      <c r="F28" s="3"/>
      <c r="G28" s="3"/>
      <c r="H28" s="3"/>
      <c r="I28" s="3"/>
      <c r="J28" s="3"/>
      <c r="K28" s="3"/>
    </row>
    <row r="29" spans="1:11" ht="15">
      <c r="A29" s="59">
        <v>2027</v>
      </c>
      <c r="B29" s="64">
        <f t="shared" si="0"/>
        <v>135652.22326786915</v>
      </c>
      <c r="C29" s="53">
        <v>132348.7</v>
      </c>
      <c r="D29" s="55">
        <v>140127.1</v>
      </c>
      <c r="E29" s="57">
        <v>144941.5</v>
      </c>
      <c r="F29" s="3"/>
      <c r="G29" s="3"/>
      <c r="H29" s="3"/>
      <c r="I29" s="3"/>
      <c r="J29" s="3"/>
      <c r="K29" s="3"/>
    </row>
    <row r="30" spans="1:11" ht="15">
      <c r="A30" s="59">
        <v>2028</v>
      </c>
      <c r="B30" s="64">
        <f t="shared" si="0"/>
        <v>135313.09270969947</v>
      </c>
      <c r="C30" s="53">
        <v>131379</v>
      </c>
      <c r="D30" s="55">
        <v>139859.1</v>
      </c>
      <c r="E30" s="57">
        <v>145220.7</v>
      </c>
      <c r="F30" s="3"/>
      <c r="G30" s="3"/>
      <c r="H30" s="3"/>
      <c r="I30" s="3"/>
      <c r="J30" s="3"/>
      <c r="K30" s="3"/>
    </row>
    <row r="31" spans="1:11" ht="15">
      <c r="A31" s="59">
        <v>2029</v>
      </c>
      <c r="B31" s="64">
        <f t="shared" si="0"/>
        <v>134974.8099779252</v>
      </c>
      <c r="C31" s="53">
        <v>130366.6</v>
      </c>
      <c r="D31" s="55">
        <v>139570.4</v>
      </c>
      <c r="E31" s="57">
        <v>145476.9</v>
      </c>
      <c r="F31" s="3"/>
      <c r="G31" s="3"/>
      <c r="H31" s="3"/>
      <c r="I31" s="3"/>
      <c r="J31" s="3"/>
      <c r="K31" s="3"/>
    </row>
    <row r="32" spans="1:11" ht="15">
      <c r="A32" s="59">
        <v>2030</v>
      </c>
      <c r="B32" s="64">
        <f t="shared" si="0"/>
        <v>134637.3729529804</v>
      </c>
      <c r="C32" s="53">
        <v>129316.7</v>
      </c>
      <c r="D32" s="55">
        <v>139263.6</v>
      </c>
      <c r="E32" s="57">
        <v>145729.6</v>
      </c>
      <c r="F32" s="3"/>
      <c r="G32" s="3"/>
      <c r="H32" s="3"/>
      <c r="I32" s="3"/>
      <c r="J32" s="3"/>
      <c r="K32" s="3"/>
    </row>
    <row r="33" spans="1:11" ht="15.75" thickBot="1">
      <c r="A33" s="60">
        <v>2031</v>
      </c>
      <c r="B33" s="64">
        <f t="shared" si="0"/>
        <v>134300.77952059795</v>
      </c>
      <c r="C33" s="53">
        <v>128242.7</v>
      </c>
      <c r="D33" s="89">
        <v>138951.9</v>
      </c>
      <c r="E33" s="57">
        <v>145974.1</v>
      </c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/>
  <mergeCells count="5">
    <mergeCell ref="A5:E6"/>
    <mergeCell ref="B8:E8"/>
    <mergeCell ref="B9:B10"/>
    <mergeCell ref="C9:E9"/>
    <mergeCell ref="A8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Новожилова</dc:creator>
  <cp:keywords/>
  <dc:description/>
  <cp:lastModifiedBy>хозяин</cp:lastModifiedBy>
  <dcterms:created xsi:type="dcterms:W3CDTF">2009-12-13T08:08:48Z</dcterms:created>
  <dcterms:modified xsi:type="dcterms:W3CDTF">2010-01-29T14:57:16Z</dcterms:modified>
  <cp:category/>
  <cp:version/>
  <cp:contentType/>
  <cp:contentStatus/>
</cp:coreProperties>
</file>