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Практическое задание" sheetId="1" r:id="rId1"/>
    <sheet name="Упражнение" sheetId="2" r:id="rId2"/>
    <sheet name="оценк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NimDa</author>
  </authors>
  <commentList>
    <comment ref="B6" authorId="0">
      <text>
        <r>
          <rPr>
            <b/>
            <sz val="9"/>
            <rFont val="Tahoma"/>
            <family val="2"/>
          </rPr>
          <t>Подсказка:</t>
        </r>
        <r>
          <rPr>
            <sz val="9"/>
            <rFont val="Tahoma"/>
            <family val="2"/>
          </rPr>
          <t xml:space="preserve">
Формулы 
Другие функции
Статистические
СРЗНАЧ(диапазон)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МЕДИАНА(диапазон)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МОДА(диапазон)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Математические
МАКС(диапазон)</t>
        </r>
      </text>
    </comment>
    <comment ref="F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Математические
МИН(диапазон)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Введите формулу разности наибольшего и наименьшего значений</t>
        </r>
      </text>
    </comment>
    <comment ref="H6" authorId="0">
      <text>
        <r>
          <rPr>
            <b/>
            <sz val="9"/>
            <rFont val="Tahoma"/>
            <family val="2"/>
          </rPr>
          <t xml:space="preserve">Подсказка
</t>
        </r>
        <r>
          <rPr>
            <sz val="9"/>
            <rFont val="Tahoma"/>
            <family val="2"/>
          </rPr>
          <t>Введите формулу разности 
первой оценки и среднего арифметического
Сделайте адрес ячейки среднего арифметического в формуле абсолютным
Распространите формулу на все синие ячейки вниз</t>
        </r>
      </text>
    </comment>
    <comment ref="A6" authorId="0">
      <text>
        <r>
          <rPr>
            <b/>
            <sz val="9"/>
            <rFont val="Tahoma"/>
            <family val="2"/>
          </rPr>
          <t>Подсказка:
диапазон данных
А7:А41</t>
        </r>
      </text>
    </comment>
    <comment ref="H42" authorId="0">
      <text>
        <r>
          <rPr>
            <b/>
            <sz val="9"/>
            <rFont val="Tahoma"/>
            <family val="2"/>
          </rPr>
          <t>Подсказка:
Формулы
Математические
СУММ(диапазон ячеек)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Введите формулу разности наибольшего и наименьшего значений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МОДА(диапазон)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МЕДИАНА(диапазон)</t>
        </r>
      </text>
    </comment>
    <comment ref="B7" authorId="0">
      <text>
        <r>
          <rPr>
            <b/>
            <sz val="9"/>
            <rFont val="Tahoma"/>
            <family val="2"/>
          </rPr>
          <t>Подсказка:</t>
        </r>
        <r>
          <rPr>
            <sz val="9"/>
            <rFont val="Tahoma"/>
            <family val="2"/>
          </rPr>
          <t xml:space="preserve">
Формулы 
Другие функции
Статистические
СРЗНАЧ(диапазон)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Подсказка
</t>
        </r>
        <r>
          <rPr>
            <sz val="9"/>
            <rFont val="Tahoma"/>
            <family val="2"/>
          </rPr>
          <t>Введите формулу разности 
первой оценки и среднего арифметического
Сделайте адрес ячейки среднего арифметического в формуле абсолютным
Распространите формулу на все синие ячейки вниз</t>
        </r>
      </text>
    </comment>
    <comment ref="I6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ДИСПР(диапазон оценок)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Другие функции
Статистические
ДИСПР(диапазон оценок)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Математические
МАКС(диапазон)</t>
        </r>
      </text>
    </comment>
    <comment ref="F7" authorId="0">
      <text>
        <r>
          <rPr>
            <b/>
            <sz val="9"/>
            <rFont val="Tahoma"/>
            <family val="2"/>
          </rPr>
          <t xml:space="preserve">Подсказка:
</t>
        </r>
        <r>
          <rPr>
            <sz val="9"/>
            <rFont val="Tahoma"/>
            <family val="2"/>
          </rPr>
          <t>Формулы 
Математические
МИН(диапазон)</t>
        </r>
      </text>
    </comment>
  </commentList>
</comments>
</file>

<file path=xl/sharedStrings.xml><?xml version="1.0" encoding="utf-8"?>
<sst xmlns="http://schemas.openxmlformats.org/spreadsheetml/2006/main" count="58" uniqueCount="39">
  <si>
    <t>Среднее ар.</t>
  </si>
  <si>
    <t>Медиана</t>
  </si>
  <si>
    <t>Мода</t>
  </si>
  <si>
    <t>Размах</t>
  </si>
  <si>
    <t>Дисперсия</t>
  </si>
  <si>
    <t>Сумма отклонений</t>
  </si>
  <si>
    <t>Медиана или мода оценок позволяет судить о …</t>
  </si>
  <si>
    <t>Размах оценок показывает…</t>
  </si>
  <si>
    <t>Сумма отклонений оценок от среднего ар. равна...</t>
  </si>
  <si>
    <t>Дисперсией набора чисел называется…</t>
  </si>
  <si>
    <t>Чем меньше дисперсия набора чисел, тем числа набора…</t>
  </si>
  <si>
    <t>Проанализируйте данные и ответьте на вопросы:</t>
  </si>
  <si>
    <t>нулю</t>
  </si>
  <si>
    <t>насколько велико рассеивание знаний по информатике</t>
  </si>
  <si>
    <t>о типичной (обычной) оценке по предмету</t>
  </si>
  <si>
    <t>в целом об успеваемсти по предмету</t>
  </si>
  <si>
    <t>Среднее арифметическое оценок дает представление …</t>
  </si>
  <si>
    <t>показывает чаще всего получаемую оценку</t>
  </si>
  <si>
    <t>учитывает все значения оценок, является точкой равновесия</t>
  </si>
  <si>
    <t>она совпадает с одной из оценок, показывает центральную оценку</t>
  </si>
  <si>
    <t>среднее арифметическое квадратов отклонений от среднего значения</t>
  </si>
  <si>
    <t>ближе расположены оценки друг к другу и к своему среднему</t>
  </si>
  <si>
    <t>Успеваемость лучше характеризует среднее ар., так как…</t>
  </si>
  <si>
    <t>Успеваемость  лучше характеризует медиана, так как…</t>
  </si>
  <si>
    <t>Успеваемость лучше характеризует мода, так как…</t>
  </si>
  <si>
    <t xml:space="preserve">Нажмите на фиалетовую ячейку, выберите ответ из раскрывающегося списка </t>
  </si>
  <si>
    <t>она показывает центральную из полученных оценок</t>
  </si>
  <si>
    <t>Наибольший</t>
  </si>
  <si>
    <t>Наименьший</t>
  </si>
  <si>
    <t>Перед Вами оценки выдуманного ученика Васи Иванова</t>
  </si>
  <si>
    <t>Найдите показатели среднего и разброса данных для Васиных оценок, используя встроенные функции</t>
  </si>
  <si>
    <t>Отклонение 
от ср.ар.</t>
  </si>
  <si>
    <t>Оценки по информатике 
Васи Иванова</t>
  </si>
  <si>
    <t>И Вы узнаете как назывался первый табличный редактор, предшественник Microsoft Excel</t>
  </si>
  <si>
    <t>Название</t>
  </si>
  <si>
    <t>Оценка за упражнение</t>
  </si>
  <si>
    <t>Оценка за практическую работу</t>
  </si>
  <si>
    <t>ПОСЛЕ ВЫПОЛНЕНИЯ ПЕРЕЙДИТЕ НА ЛИСТ "УПРАЖНЕНИЕ"</t>
  </si>
  <si>
    <t>ПОСЛЕ ВЫПОЛНЕНИЯ ПЕРЕЙДИТЕ НА ЛИСТ "ОЦЕНКА"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</si>
</sst>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36" fillId="0" borderId="0" xfId="0" applyFont="1" applyAlignment="1">
      <alignment/>
    </xf>
    <xf numFmtId="0" fontId="52" fillId="21" borderId="0" xfId="0" applyFont="1" applyFill="1" applyAlignment="1">
      <alignment vertical="center"/>
    </xf>
    <xf numFmtId="0" fontId="52" fillId="0" borderId="11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5" fillId="13" borderId="13" xfId="0" applyFont="1" applyFill="1" applyBorder="1" applyAlignment="1" applyProtection="1">
      <alignment horizontal="center" vertical="center"/>
      <protection locked="0"/>
    </xf>
    <xf numFmtId="0" fontId="55" fillId="9" borderId="13" xfId="0" applyFont="1" applyFill="1" applyBorder="1" applyAlignment="1" applyProtection="1">
      <alignment horizontal="center" vertical="center"/>
      <protection locked="0"/>
    </xf>
    <xf numFmtId="0" fontId="55" fillId="15" borderId="13" xfId="0" applyFont="1" applyFill="1" applyBorder="1" applyAlignment="1" applyProtection="1">
      <alignment horizontal="center" vertical="center"/>
      <protection locked="0"/>
    </xf>
    <xf numFmtId="0" fontId="55" fillId="10" borderId="13" xfId="0" applyFont="1" applyFill="1" applyBorder="1" applyAlignment="1" applyProtection="1">
      <alignment horizontal="center" vertical="center"/>
      <protection locked="0"/>
    </xf>
    <xf numFmtId="0" fontId="55" fillId="16" borderId="13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4" borderId="13" xfId="0" applyFont="1" applyFill="1" applyBorder="1" applyAlignment="1" applyProtection="1">
      <alignment horizontal="center" vertical="center" wrapText="1"/>
      <protection locked="0"/>
    </xf>
    <xf numFmtId="0" fontId="55" fillId="35" borderId="13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/>
      <protection locked="0"/>
    </xf>
    <xf numFmtId="0" fontId="52" fillId="0" borderId="11" xfId="0" applyFont="1" applyFill="1" applyBorder="1" applyAlignment="1" applyProtection="1">
      <alignment/>
      <protection locked="0"/>
    </xf>
    <xf numFmtId="0" fontId="52" fillId="0" borderId="15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52" fillId="0" borderId="18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16" xfId="0" applyFont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20" xfId="0" applyFont="1" applyFill="1" applyBorder="1" applyAlignment="1" applyProtection="1">
      <alignment/>
      <protection locked="0"/>
    </xf>
    <xf numFmtId="0" fontId="52" fillId="0" borderId="16" xfId="0" applyFont="1" applyBorder="1" applyAlignment="1" applyProtection="1">
      <alignment wrapText="1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/>
      <protection locked="0"/>
    </xf>
    <xf numFmtId="0" fontId="52" fillId="0" borderId="16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16" xfId="0" applyFont="1" applyFill="1" applyBorder="1" applyAlignment="1" applyProtection="1">
      <alignment/>
      <protection locked="0"/>
    </xf>
    <xf numFmtId="0" fontId="52" fillId="0" borderId="21" xfId="0" applyFont="1" applyFill="1" applyBorder="1" applyAlignment="1" applyProtection="1">
      <alignment/>
      <protection locked="0"/>
    </xf>
    <xf numFmtId="0" fontId="52" fillId="0" borderId="12" xfId="0" applyFont="1" applyFill="1" applyBorder="1" applyAlignment="1" applyProtection="1">
      <alignment/>
      <protection locked="0"/>
    </xf>
    <xf numFmtId="0" fontId="52" fillId="0" borderId="22" xfId="0" applyFont="1" applyFill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36" borderId="13" xfId="0" applyFont="1" applyFill="1" applyBorder="1" applyAlignment="1" applyProtection="1">
      <alignment/>
      <protection locked="0"/>
    </xf>
    <xf numFmtId="0" fontId="52" fillId="0" borderId="23" xfId="0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6" fillId="21" borderId="24" xfId="0" applyFont="1" applyFill="1" applyBorder="1" applyAlignment="1" applyProtection="1">
      <alignment vertical="center"/>
      <protection/>
    </xf>
    <xf numFmtId="0" fontId="54" fillId="21" borderId="25" xfId="0" applyFont="1" applyFill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6" fillId="21" borderId="14" xfId="0" applyFont="1" applyFill="1" applyBorder="1" applyAlignment="1" applyProtection="1">
      <alignment vertical="center"/>
      <protection/>
    </xf>
    <xf numFmtId="0" fontId="54" fillId="21" borderId="11" xfId="0" applyFont="1" applyFill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7" fillId="0" borderId="26" xfId="0" applyFont="1" applyBorder="1" applyAlignment="1" applyProtection="1">
      <alignment horizontal="right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5" fillId="37" borderId="0" xfId="0" applyFont="1" applyFill="1" applyAlignment="1" applyProtection="1">
      <alignment horizontal="center" vertical="center" wrapText="1"/>
      <protection/>
    </xf>
    <xf numFmtId="0" fontId="55" fillId="13" borderId="13" xfId="0" applyFont="1" applyFill="1" applyBorder="1" applyAlignment="1" applyProtection="1">
      <alignment horizontal="center" vertical="center"/>
      <protection/>
    </xf>
    <xf numFmtId="0" fontId="55" fillId="9" borderId="13" xfId="0" applyFont="1" applyFill="1" applyBorder="1" applyAlignment="1" applyProtection="1">
      <alignment horizontal="center" vertical="center"/>
      <protection/>
    </xf>
    <xf numFmtId="0" fontId="55" fillId="15" borderId="13" xfId="0" applyFont="1" applyFill="1" applyBorder="1" applyAlignment="1" applyProtection="1">
      <alignment horizontal="center" vertical="center"/>
      <protection/>
    </xf>
    <xf numFmtId="0" fontId="55" fillId="10" borderId="13" xfId="0" applyFont="1" applyFill="1" applyBorder="1" applyAlignment="1" applyProtection="1">
      <alignment horizontal="center" vertical="center"/>
      <protection/>
    </xf>
    <xf numFmtId="0" fontId="55" fillId="16" borderId="13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59" fillId="21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55" fillId="38" borderId="13" xfId="0" applyFont="1" applyFill="1" applyBorder="1" applyAlignment="1" applyProtection="1">
      <alignment horizontal="center"/>
      <protection hidden="1" locked="0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54" fillId="39" borderId="25" xfId="0" applyFont="1" applyFill="1" applyBorder="1" applyAlignment="1" applyProtection="1">
      <alignment vertical="center"/>
      <protection/>
    </xf>
    <xf numFmtId="0" fontId="52" fillId="39" borderId="25" xfId="0" applyFont="1" applyFill="1" applyBorder="1" applyAlignment="1" applyProtection="1">
      <alignment vertical="center"/>
      <protection/>
    </xf>
    <xf numFmtId="0" fontId="52" fillId="39" borderId="25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top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/>
      <protection locked="0"/>
    </xf>
    <xf numFmtId="0" fontId="52" fillId="0" borderId="15" xfId="0" applyFont="1" applyFill="1" applyBorder="1" applyAlignment="1" applyProtection="1">
      <alignment horizontal="left" vertical="center"/>
      <protection locked="0"/>
    </xf>
    <xf numFmtId="0" fontId="56" fillId="36" borderId="13" xfId="0" applyFont="1" applyFill="1" applyBorder="1" applyAlignment="1" applyProtection="1">
      <alignment horizontal="center"/>
      <protection locked="0"/>
    </xf>
    <xf numFmtId="0" fontId="10" fillId="11" borderId="27" xfId="0" applyFont="1" applyFill="1" applyBorder="1" applyAlignment="1" applyProtection="1">
      <alignment horizontal="center" vertical="center"/>
      <protection/>
    </xf>
    <xf numFmtId="0" fontId="10" fillId="11" borderId="14" xfId="0" applyFont="1" applyFill="1" applyBorder="1" applyAlignment="1" applyProtection="1">
      <alignment horizontal="center" vertical="center"/>
      <protection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10" fillId="36" borderId="29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59" fillId="2" borderId="33" xfId="0" applyFont="1" applyFill="1" applyBorder="1" applyAlignment="1">
      <alignment vertical="center"/>
    </xf>
    <xf numFmtId="0" fontId="59" fillId="2" borderId="34" xfId="0" applyFont="1" applyFill="1" applyBorder="1" applyAlignment="1">
      <alignment vertical="center"/>
    </xf>
    <xf numFmtId="0" fontId="59" fillId="2" borderId="35" xfId="0" applyFont="1" applyFill="1" applyBorder="1" applyAlignment="1">
      <alignment vertical="center"/>
    </xf>
    <xf numFmtId="0" fontId="59" fillId="39" borderId="33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35" xfId="0" applyFont="1" applyFill="1" applyBorder="1" applyAlignment="1">
      <alignment horizontal="center" vertical="center"/>
    </xf>
    <xf numFmtId="0" fontId="55" fillId="21" borderId="36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left" vertical="center"/>
    </xf>
    <xf numFmtId="49" fontId="59" fillId="11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selection activeCell="B1" sqref="A1:IV1"/>
    </sheetView>
  </sheetViews>
  <sheetFormatPr defaultColWidth="9.140625" defaultRowHeight="15"/>
  <cols>
    <col min="1" max="1" width="17.57421875" style="25" customWidth="1"/>
    <col min="2" max="2" width="14.57421875" style="25" customWidth="1"/>
    <col min="3" max="5" width="14.8515625" style="25" customWidth="1"/>
    <col min="6" max="7" width="15.00390625" style="25" customWidth="1"/>
    <col min="8" max="8" width="15.8515625" style="25" customWidth="1"/>
    <col min="9" max="9" width="14.8515625" style="25" customWidth="1"/>
    <col min="10" max="11" width="9.140625" style="25" customWidth="1"/>
    <col min="12" max="12" width="10.7109375" style="25" customWidth="1"/>
    <col min="13" max="13" width="11.421875" style="25" customWidth="1"/>
    <col min="14" max="26" width="9.140625" style="25" customWidth="1"/>
    <col min="27" max="27" width="73.7109375" style="25" customWidth="1"/>
    <col min="28" max="16384" width="9.140625" style="25" customWidth="1"/>
  </cols>
  <sheetData>
    <row r="1" spans="1:9" s="79" customFormat="1" ht="21.75" customHeight="1">
      <c r="A1" s="80"/>
      <c r="B1" s="77"/>
      <c r="C1" s="77"/>
      <c r="D1" s="77"/>
      <c r="E1" s="78"/>
      <c r="F1" s="78"/>
      <c r="G1" s="78"/>
      <c r="H1" s="78"/>
      <c r="I1" s="78"/>
    </row>
    <row r="2" spans="1:9" s="12" customFormat="1" ht="22.5" customHeight="1">
      <c r="A2" s="54" t="s">
        <v>29</v>
      </c>
      <c r="B2" s="55"/>
      <c r="C2" s="55"/>
      <c r="D2" s="55"/>
      <c r="E2" s="56"/>
      <c r="F2" s="56"/>
      <c r="G2" s="56"/>
      <c r="H2" s="56"/>
      <c r="I2" s="56"/>
    </row>
    <row r="3" spans="1:9" s="12" customFormat="1" ht="24" customHeight="1">
      <c r="A3" s="57" t="s">
        <v>30</v>
      </c>
      <c r="B3" s="58"/>
      <c r="C3" s="58"/>
      <c r="D3" s="58"/>
      <c r="E3" s="58"/>
      <c r="F3" s="58"/>
      <c r="G3" s="58"/>
      <c r="H3" s="56"/>
      <c r="I3" s="56"/>
    </row>
    <row r="4" spans="1:9" s="13" customFormat="1" ht="24" customHeight="1">
      <c r="A4" s="87" t="s">
        <v>33</v>
      </c>
      <c r="B4" s="87"/>
      <c r="C4" s="87"/>
      <c r="D4" s="87"/>
      <c r="E4" s="87"/>
      <c r="F4" s="87"/>
      <c r="G4" s="88"/>
      <c r="H4" s="59"/>
      <c r="I4" s="59"/>
    </row>
    <row r="5" spans="1:13" s="13" customFormat="1" ht="21.75" customHeight="1">
      <c r="A5" s="60" t="s">
        <v>34</v>
      </c>
      <c r="B5" s="61" t="str">
        <f>IF(B7=AVERAGE(A7:A41),"V","?")</f>
        <v>?</v>
      </c>
      <c r="C5" s="61" t="str">
        <f>IF(C7=MEDIAN(A7:A41),"I","?")</f>
        <v>?</v>
      </c>
      <c r="D5" s="61" t="str">
        <f>IF(D7=MODE(A7:A41),"S","?")</f>
        <v>?</v>
      </c>
      <c r="E5" s="61" t="str">
        <f>IF(E7=MAX(A7:A41),"I","?")</f>
        <v>?</v>
      </c>
      <c r="F5" s="61" t="str">
        <f>IF(F7=MIN(A7:A41),"C","?")</f>
        <v>?</v>
      </c>
      <c r="G5" s="61" t="str">
        <f>IF(G7=MAX(A7:A41)-MIN(A7:A41),"A","?")</f>
        <v>?</v>
      </c>
      <c r="H5" s="61" t="str">
        <f>IF(AND(H42=0,H42&lt;&gt;""),"L","?")</f>
        <v>?</v>
      </c>
      <c r="I5" s="61" t="str">
        <f>IF(I7=VARP(A7:A41),"C","?")</f>
        <v>?</v>
      </c>
      <c r="J5" s="12"/>
      <c r="K5" s="12"/>
      <c r="L5" s="12"/>
      <c r="M5" s="12"/>
    </row>
    <row r="6" spans="1:27" ht="58.5" customHeight="1">
      <c r="A6" s="62" t="s">
        <v>32</v>
      </c>
      <c r="B6" s="63" t="s">
        <v>0</v>
      </c>
      <c r="C6" s="64" t="s">
        <v>1</v>
      </c>
      <c r="D6" s="65" t="s">
        <v>2</v>
      </c>
      <c r="E6" s="66" t="s">
        <v>27</v>
      </c>
      <c r="F6" s="67" t="s">
        <v>28</v>
      </c>
      <c r="G6" s="68" t="s">
        <v>3</v>
      </c>
      <c r="H6" s="69" t="s">
        <v>31</v>
      </c>
      <c r="I6" s="70" t="s">
        <v>4</v>
      </c>
      <c r="J6" s="22"/>
      <c r="K6" s="23"/>
      <c r="L6" s="23"/>
      <c r="M6" s="24"/>
      <c r="AA6" s="26"/>
    </row>
    <row r="7" spans="1:27" ht="16.5" customHeight="1">
      <c r="A7" s="73">
        <f ca="1">RANDBETWEEN(2,5)</f>
        <v>2</v>
      </c>
      <c r="B7" s="14"/>
      <c r="C7" s="15"/>
      <c r="D7" s="16"/>
      <c r="E7" s="17"/>
      <c r="F7" s="18"/>
      <c r="G7" s="19"/>
      <c r="H7" s="20"/>
      <c r="I7" s="21"/>
      <c r="J7" s="22"/>
      <c r="K7" s="23"/>
      <c r="L7" s="23"/>
      <c r="M7" s="24"/>
      <c r="AA7" s="27" t="s">
        <v>12</v>
      </c>
    </row>
    <row r="8" spans="1:27" ht="16.5" customHeight="1">
      <c r="A8" s="73">
        <f aca="true" ca="1" t="shared" si="0" ref="A8:A41">RANDBETWEEN(2,5)</f>
        <v>3</v>
      </c>
      <c r="B8" s="28"/>
      <c r="C8" s="29"/>
      <c r="D8" s="29"/>
      <c r="E8" s="30"/>
      <c r="F8" s="30"/>
      <c r="G8" s="31"/>
      <c r="H8" s="20"/>
      <c r="I8" s="32"/>
      <c r="J8" s="23"/>
      <c r="K8" s="23"/>
      <c r="L8" s="23"/>
      <c r="M8" s="24"/>
      <c r="AA8" s="27" t="s">
        <v>13</v>
      </c>
    </row>
    <row r="9" spans="1:27" ht="16.5" customHeight="1">
      <c r="A9" s="73">
        <f ca="1" t="shared" si="0"/>
        <v>2</v>
      </c>
      <c r="B9" s="28"/>
      <c r="C9" s="29"/>
      <c r="D9" s="29"/>
      <c r="E9" s="29"/>
      <c r="F9" s="29"/>
      <c r="G9" s="33"/>
      <c r="H9" s="20"/>
      <c r="I9" s="34"/>
      <c r="J9" s="23"/>
      <c r="K9" s="23"/>
      <c r="L9" s="23"/>
      <c r="M9" s="24"/>
      <c r="AA9" s="35" t="s">
        <v>20</v>
      </c>
    </row>
    <row r="10" spans="1:27" ht="16.5" customHeight="1">
      <c r="A10" s="73">
        <f ca="1" t="shared" si="0"/>
        <v>4</v>
      </c>
      <c r="B10" s="28"/>
      <c r="C10" s="29"/>
      <c r="D10" s="29"/>
      <c r="E10" s="29"/>
      <c r="F10" s="29"/>
      <c r="G10" s="33"/>
      <c r="H10" s="20"/>
      <c r="I10" s="34"/>
      <c r="J10" s="23"/>
      <c r="K10" s="23"/>
      <c r="L10" s="23"/>
      <c r="M10" s="24"/>
      <c r="AA10" s="27" t="s">
        <v>21</v>
      </c>
    </row>
    <row r="11" spans="1:27" ht="16.5" customHeight="1">
      <c r="A11" s="73">
        <f ca="1" t="shared" si="0"/>
        <v>3</v>
      </c>
      <c r="B11" s="28"/>
      <c r="C11" s="29"/>
      <c r="D11" s="29"/>
      <c r="E11" s="29"/>
      <c r="F11" s="29"/>
      <c r="G11" s="33"/>
      <c r="H11" s="20"/>
      <c r="I11" s="34"/>
      <c r="J11" s="23"/>
      <c r="K11" s="23"/>
      <c r="L11" s="23"/>
      <c r="M11" s="24"/>
      <c r="AA11" s="27" t="s">
        <v>14</v>
      </c>
    </row>
    <row r="12" spans="1:27" ht="16.5" customHeight="1">
      <c r="A12" s="73">
        <f ca="1" t="shared" si="0"/>
        <v>4</v>
      </c>
      <c r="B12" s="28"/>
      <c r="C12" s="89" t="s">
        <v>37</v>
      </c>
      <c r="D12" s="90"/>
      <c r="E12" s="90"/>
      <c r="F12" s="91"/>
      <c r="G12" s="33"/>
      <c r="H12" s="20"/>
      <c r="I12" s="34"/>
      <c r="J12" s="23"/>
      <c r="K12" s="23"/>
      <c r="L12" s="23"/>
      <c r="M12" s="24"/>
      <c r="AA12" s="36" t="s">
        <v>15</v>
      </c>
    </row>
    <row r="13" spans="1:27" ht="16.5" customHeight="1">
      <c r="A13" s="73">
        <f ca="1" t="shared" si="0"/>
        <v>5</v>
      </c>
      <c r="B13" s="28"/>
      <c r="C13" s="92"/>
      <c r="D13" s="93"/>
      <c r="E13" s="93"/>
      <c r="F13" s="94"/>
      <c r="G13" s="33"/>
      <c r="H13" s="20"/>
      <c r="I13" s="34"/>
      <c r="J13" s="83"/>
      <c r="K13" s="84"/>
      <c r="L13" s="84"/>
      <c r="M13" s="85"/>
      <c r="AA13" s="27" t="s">
        <v>17</v>
      </c>
    </row>
    <row r="14" spans="1:27" ht="16.5" customHeight="1">
      <c r="A14" s="73">
        <f ca="1" t="shared" si="0"/>
        <v>4</v>
      </c>
      <c r="B14" s="28"/>
      <c r="C14" s="95"/>
      <c r="D14" s="96"/>
      <c r="E14" s="96"/>
      <c r="F14" s="97"/>
      <c r="G14" s="33"/>
      <c r="H14" s="20"/>
      <c r="I14" s="34"/>
      <c r="J14" s="84"/>
      <c r="K14" s="84"/>
      <c r="L14" s="84"/>
      <c r="M14" s="85"/>
      <c r="AA14" s="38" t="s">
        <v>19</v>
      </c>
    </row>
    <row r="15" spans="1:27" ht="16.5" customHeight="1">
      <c r="A15" s="73">
        <f ca="1" t="shared" si="0"/>
        <v>2</v>
      </c>
      <c r="B15" s="28"/>
      <c r="C15" s="37"/>
      <c r="D15" s="37"/>
      <c r="E15" s="37"/>
      <c r="F15" s="37"/>
      <c r="G15" s="33"/>
      <c r="H15" s="20"/>
      <c r="I15" s="34"/>
      <c r="J15" s="84"/>
      <c r="K15" s="84"/>
      <c r="L15" s="84"/>
      <c r="M15" s="85"/>
      <c r="AA15" s="27" t="s">
        <v>13</v>
      </c>
    </row>
    <row r="16" spans="1:27" ht="16.5" customHeight="1">
      <c r="A16" s="73">
        <f ca="1" t="shared" si="0"/>
        <v>3</v>
      </c>
      <c r="B16" s="28"/>
      <c r="C16" s="37"/>
      <c r="D16" s="37"/>
      <c r="E16" s="37"/>
      <c r="F16" s="37"/>
      <c r="G16" s="33"/>
      <c r="H16" s="20"/>
      <c r="I16" s="34"/>
      <c r="J16" s="84"/>
      <c r="K16" s="84"/>
      <c r="L16" s="84"/>
      <c r="M16" s="85"/>
      <c r="AA16" s="38" t="s">
        <v>18</v>
      </c>
    </row>
    <row r="17" spans="1:27" ht="16.5" customHeight="1">
      <c r="A17" s="73">
        <f ca="1" t="shared" si="0"/>
        <v>5</v>
      </c>
      <c r="B17" s="28"/>
      <c r="C17" s="37"/>
      <c r="D17" s="37"/>
      <c r="E17" s="37"/>
      <c r="F17" s="37"/>
      <c r="G17" s="33"/>
      <c r="H17" s="20"/>
      <c r="I17" s="34"/>
      <c r="J17" s="84"/>
      <c r="K17" s="84"/>
      <c r="L17" s="84"/>
      <c r="M17" s="85"/>
      <c r="AA17" s="35" t="s">
        <v>20</v>
      </c>
    </row>
    <row r="18" spans="1:27" ht="16.5" customHeight="1">
      <c r="A18" s="73">
        <f ca="1" t="shared" si="0"/>
        <v>3</v>
      </c>
      <c r="B18" s="28"/>
      <c r="C18" s="37"/>
      <c r="D18" s="37"/>
      <c r="E18" s="37"/>
      <c r="F18" s="37"/>
      <c r="G18" s="33"/>
      <c r="H18" s="20"/>
      <c r="I18" s="34"/>
      <c r="J18" s="84"/>
      <c r="K18" s="84"/>
      <c r="L18" s="84"/>
      <c r="M18" s="85"/>
      <c r="AA18" s="26"/>
    </row>
    <row r="19" spans="1:27" ht="16.5" customHeight="1">
      <c r="A19" s="73">
        <f ca="1" t="shared" si="0"/>
        <v>5</v>
      </c>
      <c r="B19" s="28"/>
      <c r="C19" s="37"/>
      <c r="D19" s="37"/>
      <c r="E19" s="37"/>
      <c r="F19" s="37"/>
      <c r="G19" s="39"/>
      <c r="H19" s="20"/>
      <c r="I19" s="34"/>
      <c r="J19" s="84"/>
      <c r="K19" s="84"/>
      <c r="L19" s="84"/>
      <c r="M19" s="85"/>
      <c r="AA19" s="26"/>
    </row>
    <row r="20" spans="1:13" ht="16.5" customHeight="1">
      <c r="A20" s="73">
        <f ca="1" t="shared" si="0"/>
        <v>3</v>
      </c>
      <c r="B20" s="28"/>
      <c r="C20" s="37"/>
      <c r="D20" s="37"/>
      <c r="E20" s="37"/>
      <c r="F20" s="37"/>
      <c r="G20" s="39"/>
      <c r="H20" s="20"/>
      <c r="I20" s="34"/>
      <c r="J20" s="84"/>
      <c r="K20" s="84"/>
      <c r="L20" s="84"/>
      <c r="M20" s="85"/>
    </row>
    <row r="21" spans="1:13" ht="17.25" customHeight="1">
      <c r="A21" s="73">
        <f ca="1" t="shared" si="0"/>
        <v>5</v>
      </c>
      <c r="B21" s="28"/>
      <c r="C21" s="37"/>
      <c r="D21" s="37"/>
      <c r="E21" s="37"/>
      <c r="F21" s="81"/>
      <c r="G21" s="82"/>
      <c r="H21" s="20"/>
      <c r="I21" s="40"/>
      <c r="J21" s="23"/>
      <c r="K21" s="23"/>
      <c r="L21" s="23"/>
      <c r="M21" s="24"/>
    </row>
    <row r="22" spans="1:13" s="45" customFormat="1" ht="17.25" customHeight="1">
      <c r="A22" s="73">
        <f ca="1" t="shared" si="0"/>
        <v>2</v>
      </c>
      <c r="B22" s="41"/>
      <c r="C22" s="42"/>
      <c r="D22" s="42"/>
      <c r="E22" s="42"/>
      <c r="F22" s="42"/>
      <c r="G22" s="43"/>
      <c r="H22" s="20"/>
      <c r="I22" s="44"/>
      <c r="J22" s="42"/>
      <c r="K22" s="42"/>
      <c r="L22" s="42"/>
      <c r="M22" s="43"/>
    </row>
    <row r="23" spans="1:13" s="45" customFormat="1" ht="16.5" customHeight="1">
      <c r="A23" s="73">
        <f ca="1" t="shared" si="0"/>
        <v>4</v>
      </c>
      <c r="B23" s="41"/>
      <c r="C23" s="42"/>
      <c r="D23" s="42"/>
      <c r="E23" s="42"/>
      <c r="F23" s="42"/>
      <c r="G23" s="43"/>
      <c r="H23" s="20"/>
      <c r="I23" s="44"/>
      <c r="J23" s="42"/>
      <c r="K23" s="42"/>
      <c r="L23" s="42"/>
      <c r="M23" s="43"/>
    </row>
    <row r="24" spans="1:13" s="45" customFormat="1" ht="16.5" customHeight="1">
      <c r="A24" s="73">
        <f ca="1" t="shared" si="0"/>
        <v>3</v>
      </c>
      <c r="B24" s="41"/>
      <c r="C24" s="42"/>
      <c r="D24" s="42"/>
      <c r="E24" s="42"/>
      <c r="F24" s="42"/>
      <c r="G24" s="43"/>
      <c r="H24" s="20"/>
      <c r="I24" s="44"/>
      <c r="J24" s="42"/>
      <c r="K24" s="42"/>
      <c r="L24" s="42"/>
      <c r="M24" s="43"/>
    </row>
    <row r="25" spans="1:13" s="45" customFormat="1" ht="16.5" customHeight="1">
      <c r="A25" s="73">
        <f ca="1" t="shared" si="0"/>
        <v>5</v>
      </c>
      <c r="B25" s="41"/>
      <c r="C25" s="42"/>
      <c r="D25" s="42"/>
      <c r="E25" s="42"/>
      <c r="F25" s="42"/>
      <c r="G25" s="43"/>
      <c r="H25" s="20"/>
      <c r="I25" s="44"/>
      <c r="J25" s="42"/>
      <c r="K25" s="42"/>
      <c r="L25" s="42"/>
      <c r="M25" s="43"/>
    </row>
    <row r="26" spans="1:13" s="45" customFormat="1" ht="16.5" customHeight="1">
      <c r="A26" s="73">
        <f ca="1" t="shared" si="0"/>
        <v>3</v>
      </c>
      <c r="B26" s="41"/>
      <c r="C26" s="42"/>
      <c r="D26" s="42"/>
      <c r="E26" s="42"/>
      <c r="F26" s="42"/>
      <c r="G26" s="43"/>
      <c r="H26" s="20"/>
      <c r="I26" s="44"/>
      <c r="J26" s="42"/>
      <c r="K26" s="42"/>
      <c r="L26" s="42"/>
      <c r="M26" s="43"/>
    </row>
    <row r="27" spans="1:13" s="45" customFormat="1" ht="16.5" customHeight="1">
      <c r="A27" s="73">
        <f ca="1" t="shared" si="0"/>
        <v>4</v>
      </c>
      <c r="B27" s="41"/>
      <c r="C27" s="42"/>
      <c r="D27" s="42"/>
      <c r="E27" s="42"/>
      <c r="F27" s="42"/>
      <c r="G27" s="43"/>
      <c r="H27" s="20"/>
      <c r="I27" s="44"/>
      <c r="J27" s="42"/>
      <c r="K27" s="42"/>
      <c r="L27" s="42"/>
      <c r="M27" s="43"/>
    </row>
    <row r="28" spans="1:13" s="45" customFormat="1" ht="16.5" customHeight="1">
      <c r="A28" s="73">
        <f ca="1" t="shared" si="0"/>
        <v>3</v>
      </c>
      <c r="B28" s="41"/>
      <c r="C28" s="42"/>
      <c r="D28" s="42"/>
      <c r="E28" s="42"/>
      <c r="F28" s="42"/>
      <c r="G28" s="43"/>
      <c r="H28" s="20"/>
      <c r="I28" s="44"/>
      <c r="J28" s="42"/>
      <c r="K28" s="42"/>
      <c r="L28" s="42"/>
      <c r="M28" s="43"/>
    </row>
    <row r="29" spans="1:13" s="45" customFormat="1" ht="16.5" customHeight="1">
      <c r="A29" s="73">
        <f ca="1" t="shared" si="0"/>
        <v>4</v>
      </c>
      <c r="B29" s="41"/>
      <c r="C29" s="42"/>
      <c r="D29" s="42"/>
      <c r="E29" s="42"/>
      <c r="F29" s="42"/>
      <c r="G29" s="43"/>
      <c r="H29" s="20"/>
      <c r="I29" s="44"/>
      <c r="J29" s="42"/>
      <c r="K29" s="42"/>
      <c r="L29" s="42"/>
      <c r="M29" s="43"/>
    </row>
    <row r="30" spans="1:13" s="45" customFormat="1" ht="16.5" customHeight="1">
      <c r="A30" s="73">
        <f ca="1" t="shared" si="0"/>
        <v>2</v>
      </c>
      <c r="B30" s="41"/>
      <c r="C30" s="42"/>
      <c r="D30" s="42"/>
      <c r="E30" s="42"/>
      <c r="F30" s="42"/>
      <c r="G30" s="43"/>
      <c r="H30" s="20"/>
      <c r="I30" s="44"/>
      <c r="J30" s="42"/>
      <c r="K30" s="42"/>
      <c r="L30" s="42"/>
      <c r="M30" s="43"/>
    </row>
    <row r="31" spans="1:13" ht="16.5" customHeight="1">
      <c r="A31" s="73">
        <f ca="1" t="shared" si="0"/>
        <v>5</v>
      </c>
      <c r="B31" s="46"/>
      <c r="C31" s="23"/>
      <c r="D31" s="23"/>
      <c r="E31" s="23"/>
      <c r="F31" s="23"/>
      <c r="G31" s="24"/>
      <c r="H31" s="20"/>
      <c r="I31" s="34"/>
      <c r="J31" s="23"/>
      <c r="K31" s="23"/>
      <c r="L31" s="23"/>
      <c r="M31" s="24"/>
    </row>
    <row r="32" spans="1:13" ht="15.75">
      <c r="A32" s="73">
        <f ca="1" t="shared" si="0"/>
        <v>3</v>
      </c>
      <c r="B32" s="46"/>
      <c r="C32" s="23"/>
      <c r="D32" s="23"/>
      <c r="E32" s="23"/>
      <c r="F32" s="23"/>
      <c r="G32" s="24"/>
      <c r="H32" s="20"/>
      <c r="I32" s="34"/>
      <c r="J32" s="23"/>
      <c r="K32" s="23"/>
      <c r="L32" s="23"/>
      <c r="M32" s="24"/>
    </row>
    <row r="33" spans="1:13" ht="15.75">
      <c r="A33" s="73">
        <f ca="1" t="shared" si="0"/>
        <v>5</v>
      </c>
      <c r="B33" s="46"/>
      <c r="C33" s="23"/>
      <c r="D33" s="23"/>
      <c r="E33" s="23"/>
      <c r="F33" s="23"/>
      <c r="G33" s="24"/>
      <c r="H33" s="20"/>
      <c r="I33" s="34"/>
      <c r="J33" s="23"/>
      <c r="K33" s="23"/>
      <c r="L33" s="23"/>
      <c r="M33" s="24"/>
    </row>
    <row r="34" spans="1:13" ht="15.75">
      <c r="A34" s="73">
        <f ca="1" t="shared" si="0"/>
        <v>2</v>
      </c>
      <c r="B34" s="46"/>
      <c r="C34" s="23"/>
      <c r="D34" s="23"/>
      <c r="E34" s="23"/>
      <c r="F34" s="23"/>
      <c r="G34" s="24"/>
      <c r="H34" s="20"/>
      <c r="I34" s="34"/>
      <c r="J34" s="23"/>
      <c r="K34" s="23"/>
      <c r="L34" s="23"/>
      <c r="M34" s="24"/>
    </row>
    <row r="35" spans="1:13" ht="15.75">
      <c r="A35" s="73">
        <f ca="1" t="shared" si="0"/>
        <v>3</v>
      </c>
      <c r="B35" s="46"/>
      <c r="C35" s="23"/>
      <c r="D35" s="23"/>
      <c r="E35" s="23"/>
      <c r="F35" s="23"/>
      <c r="G35" s="24"/>
      <c r="H35" s="20"/>
      <c r="I35" s="34"/>
      <c r="J35" s="23"/>
      <c r="K35" s="23"/>
      <c r="L35" s="23"/>
      <c r="M35" s="24"/>
    </row>
    <row r="36" spans="1:13" ht="15.75">
      <c r="A36" s="73">
        <f ca="1" t="shared" si="0"/>
        <v>5</v>
      </c>
      <c r="B36" s="46"/>
      <c r="C36" s="23"/>
      <c r="D36" s="23"/>
      <c r="E36" s="23"/>
      <c r="F36" s="23"/>
      <c r="G36" s="24"/>
      <c r="H36" s="20"/>
      <c r="I36" s="34"/>
      <c r="J36" s="23"/>
      <c r="K36" s="23"/>
      <c r="L36" s="23"/>
      <c r="M36" s="24"/>
    </row>
    <row r="37" spans="1:13" ht="15.75">
      <c r="A37" s="73">
        <f ca="1" t="shared" si="0"/>
        <v>2</v>
      </c>
      <c r="B37" s="46"/>
      <c r="C37" s="23"/>
      <c r="D37" s="23"/>
      <c r="E37" s="23"/>
      <c r="F37" s="23"/>
      <c r="G37" s="24"/>
      <c r="H37" s="20"/>
      <c r="I37" s="34"/>
      <c r="J37" s="23"/>
      <c r="K37" s="23"/>
      <c r="L37" s="23"/>
      <c r="M37" s="24"/>
    </row>
    <row r="38" spans="1:13" ht="15.75">
      <c r="A38" s="73">
        <f ca="1" t="shared" si="0"/>
        <v>3</v>
      </c>
      <c r="B38" s="46"/>
      <c r="C38" s="23"/>
      <c r="D38" s="23"/>
      <c r="E38" s="23"/>
      <c r="F38" s="23"/>
      <c r="G38" s="24"/>
      <c r="H38" s="20"/>
      <c r="I38" s="34"/>
      <c r="J38" s="23"/>
      <c r="K38" s="23"/>
      <c r="L38" s="23"/>
      <c r="M38" s="24"/>
    </row>
    <row r="39" spans="1:13" ht="15.75">
      <c r="A39" s="73">
        <f ca="1" t="shared" si="0"/>
        <v>2</v>
      </c>
      <c r="B39" s="46"/>
      <c r="C39" s="23"/>
      <c r="D39" s="23"/>
      <c r="E39" s="23"/>
      <c r="F39" s="23"/>
      <c r="G39" s="24"/>
      <c r="H39" s="20"/>
      <c r="I39" s="34"/>
      <c r="J39" s="23"/>
      <c r="K39" s="23"/>
      <c r="L39" s="23"/>
      <c r="M39" s="24"/>
    </row>
    <row r="40" spans="1:13" ht="15.75">
      <c r="A40" s="73">
        <f ca="1" t="shared" si="0"/>
        <v>4</v>
      </c>
      <c r="B40" s="46"/>
      <c r="C40" s="23"/>
      <c r="D40" s="23"/>
      <c r="E40" s="23"/>
      <c r="F40" s="23"/>
      <c r="G40" s="24"/>
      <c r="H40" s="20"/>
      <c r="I40" s="34"/>
      <c r="J40" s="23"/>
      <c r="K40" s="23"/>
      <c r="L40" s="23"/>
      <c r="M40" s="24"/>
    </row>
    <row r="41" spans="1:13" ht="15.75">
      <c r="A41" s="73">
        <f ca="1" t="shared" si="0"/>
        <v>5</v>
      </c>
      <c r="B41" s="47"/>
      <c r="C41" s="48"/>
      <c r="D41" s="48"/>
      <c r="E41" s="48"/>
      <c r="F41" s="48"/>
      <c r="G41" s="49"/>
      <c r="H41" s="20"/>
      <c r="I41" s="50"/>
      <c r="J41" s="48"/>
      <c r="K41" s="48"/>
      <c r="L41" s="48"/>
      <c r="M41" s="49"/>
    </row>
    <row r="42" spans="6:8" ht="15.75">
      <c r="F42" s="86" t="s">
        <v>5</v>
      </c>
      <c r="G42" s="86"/>
      <c r="H42" s="51"/>
    </row>
    <row r="43" spans="6:8" ht="15.75">
      <c r="F43" s="52"/>
      <c r="G43" s="52"/>
      <c r="H43" s="53"/>
    </row>
    <row r="44" spans="6:8" ht="15.75">
      <c r="F44" s="53"/>
      <c r="G44" s="53"/>
      <c r="H44" s="53"/>
    </row>
  </sheetData>
  <sheetProtection selectLockedCells="1"/>
  <protectedRanges>
    <protectedRange sqref="B7:I42" name="Диапазон1"/>
  </protectedRanges>
  <mergeCells count="5">
    <mergeCell ref="F21:G21"/>
    <mergeCell ref="J13:M20"/>
    <mergeCell ref="F42:G42"/>
    <mergeCell ref="A4:G4"/>
    <mergeCell ref="C12:F14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F18" sqref="F18:L18"/>
    </sheetView>
  </sheetViews>
  <sheetFormatPr defaultColWidth="9.140625" defaultRowHeight="15"/>
  <cols>
    <col min="5" max="5" width="26.7109375" style="0" customWidth="1"/>
    <col min="12" max="12" width="29.00390625" style="0" customWidth="1"/>
    <col min="13" max="13" width="3.28125" style="0" hidden="1" customWidth="1"/>
  </cols>
  <sheetData>
    <row r="1" spans="1:13" ht="29.25" customHeight="1">
      <c r="A1" s="104" t="s">
        <v>11</v>
      </c>
      <c r="B1" s="104"/>
      <c r="C1" s="104"/>
      <c r="D1" s="104"/>
      <c r="E1" s="104"/>
      <c r="F1" s="71" t="s">
        <v>25</v>
      </c>
      <c r="G1" s="11"/>
      <c r="H1" s="11"/>
      <c r="I1" s="11"/>
      <c r="J1" s="11"/>
      <c r="K1" s="11"/>
      <c r="L1" s="11"/>
      <c r="M1" s="11"/>
    </row>
    <row r="2" spans="1:13" ht="23.25" customHeight="1">
      <c r="A2" s="98" t="s">
        <v>16</v>
      </c>
      <c r="B2" s="99"/>
      <c r="C2" s="99"/>
      <c r="D2" s="99"/>
      <c r="E2" s="100"/>
      <c r="F2" s="106"/>
      <c r="G2" s="106"/>
      <c r="H2" s="106"/>
      <c r="I2" s="106"/>
      <c r="J2" s="106"/>
      <c r="K2" s="106"/>
      <c r="L2" s="106"/>
      <c r="M2" s="2"/>
    </row>
    <row r="3" spans="1:13" ht="12.7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2"/>
    </row>
    <row r="4" spans="1:13" ht="23.25" customHeight="1">
      <c r="A4" s="98" t="s">
        <v>6</v>
      </c>
      <c r="B4" s="99"/>
      <c r="C4" s="99"/>
      <c r="D4" s="99"/>
      <c r="E4" s="100"/>
      <c r="F4" s="106"/>
      <c r="G4" s="106"/>
      <c r="H4" s="106"/>
      <c r="I4" s="106"/>
      <c r="J4" s="106"/>
      <c r="K4" s="106"/>
      <c r="L4" s="106"/>
      <c r="M4" s="2"/>
    </row>
    <row r="5" spans="1:25" ht="1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2"/>
      <c r="Y5" s="4" t="s">
        <v>12</v>
      </c>
    </row>
    <row r="6" spans="1:25" ht="23.25" customHeight="1">
      <c r="A6" s="98" t="s">
        <v>22</v>
      </c>
      <c r="B6" s="99"/>
      <c r="C6" s="99"/>
      <c r="D6" s="99"/>
      <c r="E6" s="100"/>
      <c r="F6" s="105"/>
      <c r="G6" s="105"/>
      <c r="H6" s="105"/>
      <c r="I6" s="105"/>
      <c r="J6" s="105"/>
      <c r="K6" s="105"/>
      <c r="L6" s="105"/>
      <c r="M6" s="2"/>
      <c r="Y6" s="4" t="s">
        <v>13</v>
      </c>
    </row>
    <row r="7" spans="1:25" ht="14.2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2"/>
      <c r="Y7" s="7" t="s">
        <v>20</v>
      </c>
    </row>
    <row r="8" spans="1:25" ht="23.25" customHeight="1">
      <c r="A8" s="98" t="s">
        <v>23</v>
      </c>
      <c r="B8" s="99"/>
      <c r="C8" s="99"/>
      <c r="D8" s="99"/>
      <c r="E8" s="100"/>
      <c r="F8" s="105"/>
      <c r="G8" s="105"/>
      <c r="H8" s="105"/>
      <c r="I8" s="105"/>
      <c r="J8" s="105"/>
      <c r="K8" s="105"/>
      <c r="L8" s="105"/>
      <c r="M8" s="2"/>
      <c r="Y8" s="4" t="s">
        <v>21</v>
      </c>
    </row>
    <row r="9" spans="1:25" ht="12.75" customHeigh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2"/>
      <c r="Y9" s="4" t="s">
        <v>14</v>
      </c>
    </row>
    <row r="10" spans="1:25" ht="23.25" customHeight="1">
      <c r="A10" s="98" t="s">
        <v>24</v>
      </c>
      <c r="B10" s="99"/>
      <c r="C10" s="99"/>
      <c r="D10" s="99"/>
      <c r="E10" s="100"/>
      <c r="F10" s="105"/>
      <c r="G10" s="105"/>
      <c r="H10" s="105"/>
      <c r="I10" s="105"/>
      <c r="J10" s="105"/>
      <c r="K10" s="105"/>
      <c r="L10" s="105"/>
      <c r="M10" s="1"/>
      <c r="Y10" s="5" t="s">
        <v>15</v>
      </c>
    </row>
    <row r="11" spans="1:25" ht="12.7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"/>
      <c r="Y11" s="4" t="s">
        <v>17</v>
      </c>
    </row>
    <row r="12" spans="1:25" ht="23.25" customHeight="1">
      <c r="A12" s="98" t="s">
        <v>7</v>
      </c>
      <c r="B12" s="99"/>
      <c r="C12" s="99"/>
      <c r="D12" s="99"/>
      <c r="E12" s="100"/>
      <c r="F12" s="105"/>
      <c r="G12" s="105"/>
      <c r="H12" s="105"/>
      <c r="I12" s="105"/>
      <c r="J12" s="105"/>
      <c r="K12" s="105"/>
      <c r="L12" s="105"/>
      <c r="Y12" s="6" t="s">
        <v>26</v>
      </c>
    </row>
    <row r="13" spans="1:25" ht="12.7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Y13" s="4" t="s">
        <v>13</v>
      </c>
    </row>
    <row r="14" spans="1:25" ht="23.25" customHeight="1">
      <c r="A14" s="98" t="s">
        <v>8</v>
      </c>
      <c r="B14" s="99"/>
      <c r="C14" s="99"/>
      <c r="D14" s="99"/>
      <c r="E14" s="100"/>
      <c r="F14" s="105"/>
      <c r="G14" s="105"/>
      <c r="H14" s="105"/>
      <c r="I14" s="105"/>
      <c r="J14" s="105"/>
      <c r="K14" s="105"/>
      <c r="L14" s="105"/>
      <c r="Y14" s="6" t="s">
        <v>18</v>
      </c>
    </row>
    <row r="15" spans="1:25" ht="12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Y15" s="7" t="s">
        <v>20</v>
      </c>
    </row>
    <row r="16" spans="1:12" ht="23.25" customHeight="1">
      <c r="A16" s="98" t="s">
        <v>9</v>
      </c>
      <c r="B16" s="99"/>
      <c r="C16" s="99"/>
      <c r="D16" s="99"/>
      <c r="E16" s="100"/>
      <c r="F16" s="105"/>
      <c r="G16" s="105"/>
      <c r="H16" s="105"/>
      <c r="I16" s="105"/>
      <c r="J16" s="105"/>
      <c r="K16" s="105"/>
      <c r="L16" s="105"/>
    </row>
    <row r="17" spans="1:12" ht="12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1:12" ht="23.25" customHeight="1">
      <c r="A18" s="98" t="s">
        <v>10</v>
      </c>
      <c r="B18" s="99"/>
      <c r="C18" s="99"/>
      <c r="D18" s="99"/>
      <c r="E18" s="100"/>
      <c r="F18" s="105"/>
      <c r="G18" s="105"/>
      <c r="H18" s="105"/>
      <c r="I18" s="105"/>
      <c r="J18" s="105"/>
      <c r="K18" s="105"/>
      <c r="L18" s="105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4:7" ht="15">
      <c r="D20" s="89" t="s">
        <v>38</v>
      </c>
      <c r="E20" s="90"/>
      <c r="F20" s="90"/>
      <c r="G20" s="91"/>
    </row>
    <row r="21" spans="4:7" ht="15">
      <c r="D21" s="92"/>
      <c r="E21" s="93"/>
      <c r="F21" s="93"/>
      <c r="G21" s="94"/>
    </row>
    <row r="22" spans="4:7" ht="15">
      <c r="D22" s="95"/>
      <c r="E22" s="96"/>
      <c r="F22" s="96"/>
      <c r="G22" s="97"/>
    </row>
  </sheetData>
  <sheetProtection/>
  <protectedRanges>
    <protectedRange sqref="D20:G22" name="Диапазон1"/>
  </protectedRanges>
  <mergeCells count="28">
    <mergeCell ref="D20:G22"/>
    <mergeCell ref="F18:L18"/>
    <mergeCell ref="F2:L2"/>
    <mergeCell ref="F4:L4"/>
    <mergeCell ref="F10:L10"/>
    <mergeCell ref="F12:L12"/>
    <mergeCell ref="F14:L14"/>
    <mergeCell ref="F16:L16"/>
    <mergeCell ref="A11:L11"/>
    <mergeCell ref="A14:E14"/>
    <mergeCell ref="A16:E16"/>
    <mergeCell ref="A18:E18"/>
    <mergeCell ref="A2:E2"/>
    <mergeCell ref="A4:E4"/>
    <mergeCell ref="A6:E6"/>
    <mergeCell ref="A8:E8"/>
    <mergeCell ref="A10:E10"/>
    <mergeCell ref="A15:L15"/>
    <mergeCell ref="A17:L17"/>
    <mergeCell ref="A1:E1"/>
    <mergeCell ref="A3:L3"/>
    <mergeCell ref="A5:L5"/>
    <mergeCell ref="A7:L7"/>
    <mergeCell ref="A9:L9"/>
    <mergeCell ref="F6:L6"/>
    <mergeCell ref="F8:L8"/>
    <mergeCell ref="A12:E12"/>
    <mergeCell ref="A13:L13"/>
  </mergeCells>
  <dataValidations count="4">
    <dataValidation type="list" allowBlank="1" showInputMessage="1" showErrorMessage="1" sqref="F18:L18">
      <formula1>$Y$6:$Y$8</formula1>
    </dataValidation>
    <dataValidation type="list" allowBlank="1" showInputMessage="1" showErrorMessage="1" sqref="F2:L2 F4:L4">
      <formula1>$Y$9:$Y$10</formula1>
    </dataValidation>
    <dataValidation type="list" allowBlank="1" showInputMessage="1" showErrorMessage="1" sqref="F6:L6 F8:L8 F10:L10 F12:L12">
      <formula1>$Y$11:$Y$14</formula1>
    </dataValidation>
    <dataValidation type="list" allowBlank="1" showInputMessage="1" showErrorMessage="1" sqref="F14:L14 F16:L16">
      <formula1>$Y$5:$Y$7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5.00390625" style="75" customWidth="1"/>
    <col min="2" max="16384" width="9.140625" style="75" customWidth="1"/>
  </cols>
  <sheetData>
    <row r="1" spans="1:2" ht="15">
      <c r="A1" s="74" t="s">
        <v>36</v>
      </c>
      <c r="B1" s="74">
        <f>IF(B22&lt;4,2,IF(OR(B22=4,B22=5),3,IF(OR(B22=6,B22=7),4,5)))</f>
        <v>2</v>
      </c>
    </row>
    <row r="2" spans="1:7" ht="15.75">
      <c r="A2" s="72" t="s">
        <v>35</v>
      </c>
      <c r="B2" s="72">
        <f>IF(A22&lt;5,2,IF(OR(A22=5,A22=6),3,IF(OR(A22=7,A22=8),4,5)))</f>
        <v>2</v>
      </c>
      <c r="C2" s="3"/>
      <c r="D2" s="3"/>
      <c r="E2" s="3"/>
      <c r="F2" s="3"/>
      <c r="G2" s="76"/>
    </row>
    <row r="3" spans="1:10" ht="15.75">
      <c r="A3" s="4" t="s">
        <v>13</v>
      </c>
      <c r="B3" s="4"/>
      <c r="C3" s="4"/>
      <c r="D3" s="4"/>
      <c r="E3" s="4"/>
      <c r="F3" s="4"/>
      <c r="G3" s="8"/>
      <c r="H3" s="10"/>
      <c r="I3" s="10"/>
      <c r="J3" s="10"/>
    </row>
    <row r="4" spans="1:10" ht="15.75">
      <c r="A4" s="4"/>
      <c r="B4" s="4"/>
      <c r="C4" s="4"/>
      <c r="D4" s="4"/>
      <c r="E4" s="4"/>
      <c r="F4" s="4"/>
      <c r="G4" s="8"/>
      <c r="H4" s="10"/>
      <c r="I4" s="10"/>
      <c r="J4" s="10"/>
    </row>
    <row r="5" spans="1:10" ht="15.75">
      <c r="A5" s="4" t="s">
        <v>21</v>
      </c>
      <c r="B5" s="4"/>
      <c r="C5" s="4"/>
      <c r="D5" s="4"/>
      <c r="E5" s="4"/>
      <c r="F5" s="4"/>
      <c r="G5" s="8"/>
      <c r="H5" s="10"/>
      <c r="I5" s="10"/>
      <c r="J5" s="10"/>
    </row>
    <row r="6" spans="1:10" ht="15.75">
      <c r="A6" s="4" t="s">
        <v>14</v>
      </c>
      <c r="B6" s="4"/>
      <c r="C6" s="4"/>
      <c r="D6" s="4"/>
      <c r="E6" s="4"/>
      <c r="F6" s="4"/>
      <c r="G6" s="8"/>
      <c r="H6" s="10"/>
      <c r="I6" s="10"/>
      <c r="J6" s="10"/>
    </row>
    <row r="7" spans="1:10" ht="15.75">
      <c r="A7" s="5" t="s">
        <v>15</v>
      </c>
      <c r="B7" s="5"/>
      <c r="C7" s="5"/>
      <c r="D7" s="5"/>
      <c r="E7" s="5"/>
      <c r="F7" s="5"/>
      <c r="G7" s="9"/>
      <c r="H7" s="10"/>
      <c r="I7" s="10"/>
      <c r="J7" s="10"/>
    </row>
    <row r="8" spans="1:10" ht="15.75">
      <c r="A8" s="6" t="s">
        <v>18</v>
      </c>
      <c r="B8" s="6"/>
      <c r="C8" s="6"/>
      <c r="D8" s="6"/>
      <c r="E8" s="6"/>
      <c r="F8" s="6"/>
      <c r="G8" s="6"/>
      <c r="H8" s="10"/>
      <c r="I8" s="10"/>
      <c r="J8" s="10"/>
    </row>
    <row r="9" spans="1:10" ht="15.75">
      <c r="A9" s="6" t="s">
        <v>19</v>
      </c>
      <c r="B9" s="6"/>
      <c r="C9" s="6"/>
      <c r="D9" s="6"/>
      <c r="E9" s="6"/>
      <c r="F9" s="6"/>
      <c r="G9" s="6"/>
      <c r="H9" s="10"/>
      <c r="I9" s="10"/>
      <c r="J9" s="10"/>
    </row>
    <row r="10" spans="1:10" ht="15">
      <c r="A10" s="7" t="s">
        <v>20</v>
      </c>
      <c r="B10" s="7"/>
      <c r="C10" s="7"/>
      <c r="D10" s="7"/>
      <c r="E10" s="7"/>
      <c r="F10" s="7"/>
      <c r="G10" s="7"/>
      <c r="H10" s="10"/>
      <c r="I10" s="10"/>
      <c r="J10" s="10"/>
    </row>
    <row r="11" spans="1:10" ht="15">
      <c r="A11" s="7">
        <f>IF(ISBLANK('Практическое задание'!H42),0,1)</f>
        <v>0</v>
      </c>
      <c r="B11" s="7"/>
      <c r="C11" s="7" t="b">
        <f>IF('Практическое задание'!B5="V",1)</f>
        <v>0</v>
      </c>
      <c r="D11" s="7" t="b">
        <f>IF('Практическое задание'!C5="I",1)</f>
        <v>0</v>
      </c>
      <c r="E11" s="7" t="b">
        <f>IF('Практическое задание'!D5="S",1)</f>
        <v>0</v>
      </c>
      <c r="F11" s="7" t="b">
        <f>IF('Практическое задание'!E5="I",1)</f>
        <v>0</v>
      </c>
      <c r="G11" s="7" t="b">
        <f>IF('Практическое задание'!F5="C",1)</f>
        <v>0</v>
      </c>
      <c r="H11" s="7" t="b">
        <f>IF('Практическое задание'!G5="A",1)</f>
        <v>0</v>
      </c>
      <c r="I11" s="7" t="b">
        <f>IF('Практическое задание'!H5="L",1)</f>
        <v>0</v>
      </c>
      <c r="J11" s="7" t="b">
        <f>IF('Практическое задание'!I5="C",1)</f>
        <v>0</v>
      </c>
    </row>
    <row r="12" spans="1:10" ht="15">
      <c r="A12" s="7">
        <f>IF(Упражнение!F2="в целом об успеваемсти по предмету",1,0)</f>
        <v>0</v>
      </c>
      <c r="B12" s="7"/>
      <c r="C12" s="7"/>
      <c r="D12" s="7"/>
      <c r="E12" s="7"/>
      <c r="F12" s="7"/>
      <c r="G12" s="7"/>
      <c r="H12" s="10"/>
      <c r="I12" s="10"/>
      <c r="J12" s="10"/>
    </row>
    <row r="13" spans="1:10" ht="15">
      <c r="A13" s="7">
        <f>IF(Упражнение!F4="о типичной (обычной) оценке по предмету",1,0)</f>
        <v>0</v>
      </c>
      <c r="B13" s="7"/>
      <c r="C13" s="7"/>
      <c r="D13" s="7"/>
      <c r="E13" s="7"/>
      <c r="F13" s="7"/>
      <c r="G13" s="7"/>
      <c r="H13" s="10"/>
      <c r="I13" s="10"/>
      <c r="J13" s="10"/>
    </row>
    <row r="14" spans="1:10" ht="15">
      <c r="A14" s="7">
        <f>IF(Упражнение!F6="учитывает все значения оценок, является точкой равновесия",1,0)</f>
        <v>0</v>
      </c>
      <c r="B14" s="7"/>
      <c r="C14" s="7"/>
      <c r="D14" s="7"/>
      <c r="E14" s="7"/>
      <c r="F14" s="7"/>
      <c r="G14" s="7"/>
      <c r="H14" s="10"/>
      <c r="I14" s="10"/>
      <c r="J14" s="10"/>
    </row>
    <row r="15" spans="1:10" ht="15">
      <c r="A15" s="7">
        <f>IF(Упражнение!F8="она показывает центральную из полученных оценок",1,0)</f>
        <v>0</v>
      </c>
      <c r="B15" s="7"/>
      <c r="C15" s="7"/>
      <c r="D15" s="7"/>
      <c r="E15" s="7"/>
      <c r="F15" s="7"/>
      <c r="G15" s="7"/>
      <c r="H15" s="10"/>
      <c r="I15" s="10"/>
      <c r="J15" s="10"/>
    </row>
    <row r="16" spans="1:10" ht="15">
      <c r="A16" s="7">
        <f>IF(Упражнение!F10="показывает чаще всего получаемую оценку",1,0)</f>
        <v>0</v>
      </c>
      <c r="B16" s="7"/>
      <c r="C16" s="7"/>
      <c r="D16" s="7"/>
      <c r="E16" s="7"/>
      <c r="F16" s="7"/>
      <c r="G16" s="7"/>
      <c r="H16" s="10"/>
      <c r="I16" s="10"/>
      <c r="J16" s="10"/>
    </row>
    <row r="17" spans="1:10" ht="15">
      <c r="A17" s="7">
        <f>IF(Упражнение!F12="насколько велико рассеивание знаний по информатике",1,0)</f>
        <v>0</v>
      </c>
      <c r="B17" s="7"/>
      <c r="C17" s="7"/>
      <c r="D17" s="7"/>
      <c r="E17" s="7"/>
      <c r="F17" s="7"/>
      <c r="G17" s="7"/>
      <c r="H17" s="10"/>
      <c r="I17" s="10"/>
      <c r="J17" s="10"/>
    </row>
    <row r="18" spans="1:10" ht="15">
      <c r="A18" s="7">
        <f>IF(Упражнение!F14="нулю",1,0)</f>
        <v>0</v>
      </c>
      <c r="B18" s="7"/>
      <c r="C18" s="7"/>
      <c r="D18" s="7"/>
      <c r="E18" s="7"/>
      <c r="F18" s="7"/>
      <c r="G18" s="7"/>
      <c r="H18" s="10"/>
      <c r="I18" s="10"/>
      <c r="J18" s="10"/>
    </row>
    <row r="19" spans="1:10" ht="15">
      <c r="A19" s="7">
        <f>IF(Упражнение!F16="среднее арифметическое квадратов отклонений от среднего значения",1,0)</f>
        <v>0</v>
      </c>
      <c r="B19" s="7"/>
      <c r="C19" s="7"/>
      <c r="D19" s="7"/>
      <c r="E19" s="7"/>
      <c r="F19" s="7"/>
      <c r="G19" s="7"/>
      <c r="H19" s="10"/>
      <c r="I19" s="10"/>
      <c r="J19" s="10"/>
    </row>
    <row r="20" spans="1:10" ht="15">
      <c r="A20" s="7">
        <f>IF(Упражнение!F18="ближе расположены оценки друг к другу и к своему среднему",1,0)</f>
        <v>0</v>
      </c>
      <c r="B20" s="7"/>
      <c r="C20" s="7"/>
      <c r="D20" s="7"/>
      <c r="E20" s="7"/>
      <c r="F20" s="7"/>
      <c r="G20" s="7"/>
      <c r="H20" s="10"/>
      <c r="I20" s="10"/>
      <c r="J20" s="10"/>
    </row>
    <row r="21" spans="1:10" ht="15">
      <c r="A21" s="10">
        <f>IF(ISBLANK(оценка!F19),0,1)</f>
        <v>0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>
        <f>SUM(A11:A21)</f>
        <v>0</v>
      </c>
      <c r="B22" s="10">
        <f>SUM(C11:J11)</f>
        <v>0</v>
      </c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 password="CEA7" sheet="1" objects="1" scenarios="1" select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NimDa</dc:creator>
  <cp:keywords/>
  <dc:description/>
  <cp:lastModifiedBy>NimDa</cp:lastModifiedBy>
  <dcterms:created xsi:type="dcterms:W3CDTF">2009-05-04T19:58:11Z</dcterms:created>
  <dcterms:modified xsi:type="dcterms:W3CDTF">2010-01-23T19:43:30Z</dcterms:modified>
  <cp:category/>
  <cp:version/>
  <cp:contentType/>
  <cp:contentStatus/>
</cp:coreProperties>
</file>